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63" i="1" l="1"/>
  <c r="C259" i="1"/>
  <c r="C256" i="1"/>
  <c r="C174" i="1"/>
  <c r="C172" i="1"/>
  <c r="C171" i="1"/>
  <c r="C142" i="1"/>
  <c r="C139" i="1"/>
  <c r="C137" i="1"/>
  <c r="C130" i="1"/>
  <c r="C122" i="1"/>
  <c r="C121" i="1"/>
  <c r="C118" i="1"/>
  <c r="C111" i="1"/>
  <c r="C98" i="1"/>
  <c r="C31" i="1"/>
  <c r="C14" i="1"/>
  <c r="C9" i="1"/>
  <c r="C7" i="1"/>
  <c r="C3" i="1"/>
</calcChain>
</file>

<file path=xl/sharedStrings.xml><?xml version="1.0" encoding="utf-8"?>
<sst xmlns="http://schemas.openxmlformats.org/spreadsheetml/2006/main" count="543" uniqueCount="283">
  <si>
    <t>Нуждающийся</t>
  </si>
  <si>
    <t>Стоимость</t>
  </si>
  <si>
    <t>Троицкая школа-интернат</t>
  </si>
  <si>
    <t>Шмелева Ангелина</t>
  </si>
  <si>
    <t>Шабановы Регина и Даниил</t>
  </si>
  <si>
    <t>Шаламов Тихон</t>
  </si>
  <si>
    <t>ДЦП</t>
  </si>
  <si>
    <t>Шелкоплясов Иван</t>
  </si>
  <si>
    <t>Лебедева Екатерина</t>
  </si>
  <si>
    <t>Ягудин Илья</t>
  </si>
  <si>
    <t>Лысцев Олег</t>
  </si>
  <si>
    <t>Сарапкин Максим</t>
  </si>
  <si>
    <t>Фоменко Кирилл</t>
  </si>
  <si>
    <t>Панцырева Вика</t>
  </si>
  <si>
    <t>Шугай Надя</t>
  </si>
  <si>
    <t>Змазнева Юлия</t>
  </si>
  <si>
    <t>Кузнецова Арина</t>
  </si>
  <si>
    <t>Кириченко Юлия</t>
  </si>
  <si>
    <t>Агаркова Елена</t>
  </si>
  <si>
    <t>Чернуха Даниил</t>
  </si>
  <si>
    <t>Игнатьев Максим</t>
  </si>
  <si>
    <t>Вавилов Кирилл</t>
  </si>
  <si>
    <t>Комова Вероника</t>
  </si>
  <si>
    <t>Семья Титовых</t>
  </si>
  <si>
    <t>Горохов Михаил</t>
  </si>
  <si>
    <t>Степанов Анатолий</t>
  </si>
  <si>
    <t>Новак Анастасия</t>
  </si>
  <si>
    <t>Ташкова Диана</t>
  </si>
  <si>
    <t>Рыбакова Яна</t>
  </si>
  <si>
    <t>Черкасова Дарья</t>
  </si>
  <si>
    <t>Густилин Артем</t>
  </si>
  <si>
    <t>ВПС</t>
  </si>
  <si>
    <t>отличники</t>
  </si>
  <si>
    <t>Направление</t>
  </si>
  <si>
    <t>Яцура Артем</t>
  </si>
  <si>
    <t>Кубарев Ростислав</t>
  </si>
  <si>
    <t>Бауэр Артем</t>
  </si>
  <si>
    <t>Воробьев Павел</t>
  </si>
  <si>
    <t>Добрякова Яна</t>
  </si>
  <si>
    <t>Николаев Денис</t>
  </si>
  <si>
    <t>Комарницкая Соня</t>
  </si>
  <si>
    <t>Маслов Андрей</t>
  </si>
  <si>
    <t>Кононовы Вика и Лера</t>
  </si>
  <si>
    <t>Ружицкий Антон</t>
  </si>
  <si>
    <t>Черепановы Арсений и Мирон</t>
  </si>
  <si>
    <t>Грицев Слава</t>
  </si>
  <si>
    <t>Мацнева Дина</t>
  </si>
  <si>
    <t>Никитанов Сережа</t>
  </si>
  <si>
    <t>Петров Денис</t>
  </si>
  <si>
    <t>Уваров Захар</t>
  </si>
  <si>
    <t>Фоменко Артем</t>
  </si>
  <si>
    <t>Полежаев Максим</t>
  </si>
  <si>
    <t>Туротерапия</t>
  </si>
  <si>
    <t>Соберем детей в школу</t>
  </si>
  <si>
    <t>Давлетшин Арсен</t>
  </si>
  <si>
    <t>Кубышкина Виктория</t>
  </si>
  <si>
    <t>Ойматов Юсуф</t>
  </si>
  <si>
    <t>Черникова Анна</t>
  </si>
  <si>
    <t>Парфенов Влад</t>
  </si>
  <si>
    <t>Фролов Георгий</t>
  </si>
  <si>
    <t>Мухина Серафима</t>
  </si>
  <si>
    <t>Успенский Захар</t>
  </si>
  <si>
    <t>Назарова Марина</t>
  </si>
  <si>
    <t>Юлдашбаев Рузимухаммад</t>
  </si>
  <si>
    <t>Иванов Дамир</t>
  </si>
  <si>
    <t>Пономарева Вика</t>
  </si>
  <si>
    <t>Евстафьева Елена</t>
  </si>
  <si>
    <t>Неволин Ваня</t>
  </si>
  <si>
    <t>Башкирова Варя</t>
  </si>
  <si>
    <t>Каменев Степа</t>
  </si>
  <si>
    <t>Сигошин Влад</t>
  </si>
  <si>
    <t>Гнездилов Кирилл</t>
  </si>
  <si>
    <t>Тарасова Полина</t>
  </si>
  <si>
    <t>Кривошеин Юрий</t>
  </si>
  <si>
    <t>Бычковы Илья и Дима</t>
  </si>
  <si>
    <t>Борисов Арсений</t>
  </si>
  <si>
    <t>Зайцев Захар</t>
  </si>
  <si>
    <t>Филатова Лиза</t>
  </si>
  <si>
    <t>Ведерников Федя</t>
  </si>
  <si>
    <t>Агаджвнян Эрик и Гарик</t>
  </si>
  <si>
    <t>Изотова Аня</t>
  </si>
  <si>
    <t>Трубихов Дима</t>
  </si>
  <si>
    <t>Дегтярева Вика</t>
  </si>
  <si>
    <t>Шевченко Кирилл</t>
  </si>
  <si>
    <t>Беляева Ира</t>
  </si>
  <si>
    <t>Жук Иван</t>
  </si>
  <si>
    <t>Ивлева Саша</t>
  </si>
  <si>
    <t>Павлов Аретм</t>
  </si>
  <si>
    <t>Казаков Саша</t>
  </si>
  <si>
    <t>Сахаров Марк</t>
  </si>
  <si>
    <t>Зиганшин Амир</t>
  </si>
  <si>
    <t>Арнаут Никита</t>
  </si>
  <si>
    <t>Кемпф Ангелина</t>
  </si>
  <si>
    <t>Демидов Дима</t>
  </si>
  <si>
    <t>Кудрявцев Никита</t>
  </si>
  <si>
    <t>Павлов Кирилл</t>
  </si>
  <si>
    <t>Царев Коля</t>
  </si>
  <si>
    <t>Козырев Богдан</t>
  </si>
  <si>
    <t>Ильязарова Арина</t>
  </si>
  <si>
    <t>Посконтина Ксюша</t>
  </si>
  <si>
    <t>Беляев Леонид</t>
  </si>
  <si>
    <t>Хромова Аня</t>
  </si>
  <si>
    <t>Шевелева Лиза</t>
  </si>
  <si>
    <t>Обухов Дима</t>
  </si>
  <si>
    <t>Стариков Андрей</t>
  </si>
  <si>
    <t>Ширеко Рената</t>
  </si>
  <si>
    <t>Головачев Даня</t>
  </si>
  <si>
    <t>Рубанов Даниил</t>
  </si>
  <si>
    <t>Тепоян Гера</t>
  </si>
  <si>
    <t>Черняева Тамара</t>
  </si>
  <si>
    <t>Яшкова Ангелина</t>
  </si>
  <si>
    <t>Хромов Юра</t>
  </si>
  <si>
    <t>Батчева Вика</t>
  </si>
  <si>
    <t>Куведер Руслан</t>
  </si>
  <si>
    <t>Скороходоа Вера</t>
  </si>
  <si>
    <t>Шаманина Настя</t>
  </si>
  <si>
    <t>ДерЮгин Даниил</t>
  </si>
  <si>
    <t>Яковлева Эльвира</t>
  </si>
  <si>
    <t>Тельбуков Паша</t>
  </si>
  <si>
    <t>Ершов Саша</t>
  </si>
  <si>
    <t>Колтуновы Лера и Саша</t>
  </si>
  <si>
    <t>Стекольников Никита</t>
  </si>
  <si>
    <t>Мельников Рома</t>
  </si>
  <si>
    <t>Ганцев Назар</t>
  </si>
  <si>
    <t>Адуллаева Ольга</t>
  </si>
  <si>
    <t>Токарев Дима</t>
  </si>
  <si>
    <t>Смирнова Анна</t>
  </si>
  <si>
    <t>Мирзахалов Данияр</t>
  </si>
  <si>
    <t>Зотов Кирилл</t>
  </si>
  <si>
    <t>Аверин Захар</t>
  </si>
  <si>
    <t>Новиков Михаил</t>
  </si>
  <si>
    <t>Лузан Егор</t>
  </si>
  <si>
    <t>Коротков Алексей</t>
  </si>
  <si>
    <t>Мусакова Елизавета</t>
  </si>
  <si>
    <t>Пастернацкая Полина</t>
  </si>
  <si>
    <t>Латыпов Алина</t>
  </si>
  <si>
    <t>Тарасова Серафима</t>
  </si>
  <si>
    <t>Демиденко Юра</t>
  </si>
  <si>
    <t>Купцов Алексей</t>
  </si>
  <si>
    <t>Кочневы Лиза и Настя</t>
  </si>
  <si>
    <t>Дорожкина Юлия</t>
  </si>
  <si>
    <t>Куленков Давид</t>
  </si>
  <si>
    <t>Липина Светлана</t>
  </si>
  <si>
    <t>Тирбах Артем</t>
  </si>
  <si>
    <t>Ботусова Мария</t>
  </si>
  <si>
    <t>Филин Федор</t>
  </si>
  <si>
    <t>Крамины</t>
  </si>
  <si>
    <t>Саакьянц Алексей</t>
  </si>
  <si>
    <t>Кыран Тимур</t>
  </si>
  <si>
    <t>Михайлов Кирилл</t>
  </si>
  <si>
    <t>Головин Станислав</t>
  </si>
  <si>
    <t>Якимов Влад</t>
  </si>
  <si>
    <t>Черновы Лиза и Вика</t>
  </si>
  <si>
    <t>Костромской лагерь</t>
  </si>
  <si>
    <t>Погиба Ксения</t>
  </si>
  <si>
    <t>Крайникивская Дарья</t>
  </si>
  <si>
    <t>Несмеянова Полина</t>
  </si>
  <si>
    <t>Агеев Павел</t>
  </si>
  <si>
    <t>Батяева Анастасия</t>
  </si>
  <si>
    <t>Цветков Даниил</t>
  </si>
  <si>
    <t>Игнодченковы Гриша и Миша</t>
  </si>
  <si>
    <t>Зарипова Камилла</t>
  </si>
  <si>
    <t>Аббасова Анна</t>
  </si>
  <si>
    <t>Капустина Виктория</t>
  </si>
  <si>
    <t>Андреев Артур</t>
  </si>
  <si>
    <t>Кукушкина Полина</t>
  </si>
  <si>
    <t>Булавин Михаил</t>
  </si>
  <si>
    <t>Яцунов Илья</t>
  </si>
  <si>
    <t>Верховая Лера</t>
  </si>
  <si>
    <t>Демшин Дима</t>
  </si>
  <si>
    <t>Асланов Ильяс</t>
  </si>
  <si>
    <t>Мишурова Полина</t>
  </si>
  <si>
    <t>Тимохина Маша</t>
  </si>
  <si>
    <t>Кудряшова Даша</t>
  </si>
  <si>
    <t>Голоскоков Петр</t>
  </si>
  <si>
    <t>Золотов Сергей</t>
  </si>
  <si>
    <t>Рослов Дима</t>
  </si>
  <si>
    <t>Копысов Даниил</t>
  </si>
  <si>
    <t>Синицин Илья</t>
  </si>
  <si>
    <t>Вержанский Игорь</t>
  </si>
  <si>
    <t>Колдаев Матвей</t>
  </si>
  <si>
    <t>Гатауллина Гульназ</t>
  </si>
  <si>
    <t>Пивоваров Влад</t>
  </si>
  <si>
    <t>Шамсетдинова Камилла</t>
  </si>
  <si>
    <t>Павлова Настя</t>
  </si>
  <si>
    <t>Мягт Соня</t>
  </si>
  <si>
    <t>Евграфов Артем</t>
  </si>
  <si>
    <t>Шайхутдинова Алия</t>
  </si>
  <si>
    <t>Групповые заезды в Трускавец</t>
  </si>
  <si>
    <t>Групповые заезды в Шамарина</t>
  </si>
  <si>
    <t>Многодетные</t>
  </si>
  <si>
    <t>Отрадных Алексей</t>
  </si>
  <si>
    <t>Кузнецова Татьяна</t>
  </si>
  <si>
    <t>Акжигитова Юля</t>
  </si>
  <si>
    <t>Гирфанова Катя</t>
  </si>
  <si>
    <t>Рахимова Раксана</t>
  </si>
  <si>
    <t>Давлетьярова Ралина</t>
  </si>
  <si>
    <t>Шеховцов Виталий</t>
  </si>
  <si>
    <t>Нартайлаковы</t>
  </si>
  <si>
    <t>Калашник Лера</t>
  </si>
  <si>
    <t>Бирюкова Юля</t>
  </si>
  <si>
    <t>Чуприков Алексей</t>
  </si>
  <si>
    <t>Хозяинова Дарья</t>
  </si>
  <si>
    <t>Жумадилов Андрей</t>
  </si>
  <si>
    <t>Усанова Елизавета</t>
  </si>
  <si>
    <t>Владимирова Маргарита</t>
  </si>
  <si>
    <t>Лазарева Анна</t>
  </si>
  <si>
    <t>Заксентрейтер Александр</t>
  </si>
  <si>
    <t>Березина Татьяна</t>
  </si>
  <si>
    <t>Лукин Никита</t>
  </si>
  <si>
    <t>Мухина Валентина</t>
  </si>
  <si>
    <t>Александровская Алина</t>
  </si>
  <si>
    <t>Джулай Алиса</t>
  </si>
  <si>
    <t>Алексеев Андрей</t>
  </si>
  <si>
    <t>Чеснов Дима</t>
  </si>
  <si>
    <t>Кудряшов Виктор</t>
  </si>
  <si>
    <t>Погорелов Дима</t>
  </si>
  <si>
    <t>Аванесян Ален</t>
  </si>
  <si>
    <t>Матвеев Николай</t>
  </si>
  <si>
    <t>Александрова Жанна</t>
  </si>
  <si>
    <t>Памалина Валерия</t>
  </si>
  <si>
    <t>Родионова Алена</t>
  </si>
  <si>
    <t>Гриценко Асентий</t>
  </si>
  <si>
    <t>Белякова Ксюша</t>
  </si>
  <si>
    <t>Отличники</t>
  </si>
  <si>
    <t>Кузьмина Екатерина</t>
  </si>
  <si>
    <t>Губанеев Максим</t>
  </si>
  <si>
    <t>Воронов Илья</t>
  </si>
  <si>
    <t>Гарипова Ирина</t>
  </si>
  <si>
    <t>Алферов Илья</t>
  </si>
  <si>
    <t>Приходько Татьяна</t>
  </si>
  <si>
    <t>Кондратьев Игорь</t>
  </si>
  <si>
    <t>Суродеев Виталий</t>
  </si>
  <si>
    <t>Кузнецов Дмитрий</t>
  </si>
  <si>
    <t>Голубенко Мария</t>
  </si>
  <si>
    <t>Исхаков Ренат</t>
  </si>
  <si>
    <t>Джамаев Мурад</t>
  </si>
  <si>
    <t>Черняк Ирина</t>
  </si>
  <si>
    <t>Жмакин Игорь</t>
  </si>
  <si>
    <t>Павлова Татьяна</t>
  </si>
  <si>
    <t>Копцев Юрий</t>
  </si>
  <si>
    <t>Смирнов Андрей</t>
  </si>
  <si>
    <t>Косолапов Руслан</t>
  </si>
  <si>
    <t>Примаков Александр</t>
  </si>
  <si>
    <t>Иванов Саша</t>
  </si>
  <si>
    <t>Рогов Егор</t>
  </si>
  <si>
    <t>Исаков Фариддин</t>
  </si>
  <si>
    <t>Малыйкина Дарья</t>
  </si>
  <si>
    <t>Боярский Арсений</t>
  </si>
  <si>
    <t>Дайтибекова Аминат</t>
  </si>
  <si>
    <t>Кукина Алена</t>
  </si>
  <si>
    <t>Исаев Егор</t>
  </si>
  <si>
    <t>Эмаусская школа-интренат</t>
  </si>
  <si>
    <t>Нурматов Ислам</t>
  </si>
  <si>
    <t>Дибров Илья</t>
  </si>
  <si>
    <t>Квятковская Александра</t>
  </si>
  <si>
    <t>Савченко Анастасия</t>
  </si>
  <si>
    <t>Лопатина Ульяна</t>
  </si>
  <si>
    <t>Пушкина Наталья</t>
  </si>
  <si>
    <t>Казарин Максим</t>
  </si>
  <si>
    <t>Якимова Арина</t>
  </si>
  <si>
    <t>Шило Виктория</t>
  </si>
  <si>
    <t>Фахретдинова лилия</t>
  </si>
  <si>
    <t>Фортунатова София</t>
  </si>
  <si>
    <t>Югин Евгений</t>
  </si>
  <si>
    <t>Котельникова Ксения</t>
  </si>
  <si>
    <t>Куликова Алиса</t>
  </si>
  <si>
    <t>Пономарева Тая</t>
  </si>
  <si>
    <t>Хромов Евгений</t>
  </si>
  <si>
    <t>Бойцова Юлиана</t>
  </si>
  <si>
    <t>Бейшекеева Айназик</t>
  </si>
  <si>
    <t>Андреева Настя</t>
  </si>
  <si>
    <t>акция</t>
  </si>
  <si>
    <t>ДЦп</t>
  </si>
  <si>
    <t>Многодетные семьи</t>
  </si>
  <si>
    <t>Муковисцидоз</t>
  </si>
  <si>
    <t>Мукрвисцдоз</t>
  </si>
  <si>
    <t>Травмы</t>
  </si>
  <si>
    <t>травмы</t>
  </si>
  <si>
    <t>экстренная помощь</t>
  </si>
  <si>
    <t>Экстренная помощь</t>
  </si>
  <si>
    <t>Содержание фонда</t>
  </si>
  <si>
    <t>Всего в 2013 году собрано 64 599 916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</si>
</sst>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[$р.-419]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i/>
      <sz val="10"/>
      <color rgb="FF000000"/>
      <name val="Arial"/>
    </font>
    <font>
      <b/>
      <sz val="10"/>
      <color rgb="FF000000"/>
      <name val="Arial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4" fillId="0" borderId="0"/>
  </cellStyleXfs>
  <cellXfs count="25">
    <xf numFmtId="0" fontId="0" fillId="0" borderId="0" xfId="0"/>
    <xf numFmtId="0" fontId="3" fillId="0" borderId="0" xfId="0" applyFont="1" applyBorder="1"/>
    <xf numFmtId="0" fontId="2" fillId="2" borderId="2" xfId="1" applyFont="1" applyBorder="1"/>
    <xf numFmtId="0" fontId="0" fillId="0" borderId="0" xfId="0" applyFont="1" applyBorder="1"/>
    <xf numFmtId="0" fontId="0" fillId="0" borderId="0" xfId="0" applyFont="1" applyBorder="1" applyAlignment="1">
      <alignment wrapText="1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/>
    <xf numFmtId="0" fontId="1" fillId="3" borderId="0" xfId="0" applyFont="1" applyFill="1" applyBorder="1" applyAlignment="1">
      <alignment vertical="top" wrapText="1" indent="1"/>
    </xf>
    <xf numFmtId="0" fontId="1" fillId="3" borderId="0" xfId="0" applyFont="1" applyFill="1" applyBorder="1" applyAlignment="1">
      <alignment horizontal="right" vertical="top" indent="1"/>
    </xf>
    <xf numFmtId="3" fontId="1" fillId="3" borderId="0" xfId="0" applyNumberFormat="1" applyFont="1" applyFill="1" applyBorder="1" applyAlignment="1">
      <alignment horizontal="right" vertical="top" indent="1"/>
    </xf>
    <xf numFmtId="0" fontId="4" fillId="0" borderId="2" xfId="2" applyBorder="1" applyAlignment="1">
      <alignment wrapText="1"/>
    </xf>
    <xf numFmtId="0" fontId="4" fillId="0" borderId="2" xfId="2" applyFont="1" applyBorder="1" applyAlignment="1">
      <alignment wrapText="1"/>
    </xf>
    <xf numFmtId="0" fontId="6" fillId="0" borderId="2" xfId="2" applyFont="1" applyBorder="1" applyAlignment="1">
      <alignment wrapText="1"/>
    </xf>
    <xf numFmtId="0" fontId="0" fillId="0" borderId="0" xfId="0" applyFill="1" applyBorder="1"/>
    <xf numFmtId="2" fontId="0" fillId="0" borderId="0" xfId="0" applyNumberFormat="1"/>
    <xf numFmtId="2" fontId="4" fillId="0" borderId="2" xfId="2" applyNumberForma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8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164" fontId="9" fillId="0" borderId="0" xfId="0" applyNumberFormat="1" applyFont="1" applyAlignment="1">
      <alignment wrapText="1"/>
    </xf>
    <xf numFmtId="164" fontId="10" fillId="0" borderId="0" xfId="0" applyNumberFormat="1" applyFont="1" applyAlignment="1">
      <alignment wrapText="1"/>
    </xf>
    <xf numFmtId="0" fontId="0" fillId="0" borderId="0" xfId="0" applyFill="1" applyBorder="1" applyAlignment="1">
      <alignment wrapText="1"/>
    </xf>
    <xf numFmtId="1" fontId="7" fillId="0" borderId="0" xfId="2" applyNumberFormat="1" applyFont="1" applyBorder="1" applyAlignment="1">
      <alignment wrapText="1"/>
    </xf>
  </cellXfs>
  <cellStyles count="3">
    <cellStyle name="Вывод" xfId="1" builtinId="2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addthis.com/bookmark.php?v=300&amp;pubid=ra-505824db6efe9f4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18</xdr:row>
      <xdr:rowOff>0</xdr:rowOff>
    </xdr:from>
    <xdr:to>
      <xdr:col>5</xdr:col>
      <xdr:colOff>581025</xdr:colOff>
      <xdr:row>18</xdr:row>
      <xdr:rowOff>152400</xdr:rowOff>
    </xdr:to>
    <xdr:pic>
      <xdr:nvPicPr>
        <xdr:cNvPr id="2" name="Рисунок 1" descr="Bookmark and Shar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9629775"/>
          <a:ext cx="11906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1438275</xdr:colOff>
      <xdr:row>81</xdr:row>
      <xdr:rowOff>152400</xdr:rowOff>
    </xdr:to>
    <xdr:pic>
      <xdr:nvPicPr>
        <xdr:cNvPr id="10" name="Рисунок 9" descr="Bookmark and Shar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01975"/>
          <a:ext cx="11906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3"/>
  <sheetViews>
    <sheetView tabSelected="1" workbookViewId="0"/>
  </sheetViews>
  <sheetFormatPr defaultRowHeight="15" x14ac:dyDescent="0.25"/>
  <cols>
    <col min="1" max="1" width="63.85546875" style="3" bestFit="1" customWidth="1"/>
    <col min="2" max="2" width="41" style="4" bestFit="1" customWidth="1"/>
    <col min="3" max="3" width="14.5703125" style="4" bestFit="1" customWidth="1"/>
    <col min="4" max="5" width="9.140625" style="3"/>
    <col min="6" max="6" width="22.28515625" style="3" bestFit="1" customWidth="1"/>
    <col min="7" max="16384" width="9.140625" style="3"/>
  </cols>
  <sheetData>
    <row r="1" spans="1:10" s="1" customFormat="1" x14ac:dyDescent="0.25">
      <c r="A1" s="5" t="s">
        <v>282</v>
      </c>
      <c r="B1" s="5"/>
      <c r="C1" s="5"/>
    </row>
    <row r="2" spans="1:10" s="7" customFormat="1" x14ac:dyDescent="0.25">
      <c r="A2" s="2" t="s">
        <v>0</v>
      </c>
      <c r="B2" s="2" t="s">
        <v>33</v>
      </c>
      <c r="C2" s="2" t="s">
        <v>1</v>
      </c>
    </row>
    <row r="3" spans="1:10" s="7" customFormat="1" x14ac:dyDescent="0.25">
      <c r="A3" s="17" t="s">
        <v>52</v>
      </c>
      <c r="B3" s="17" t="s">
        <v>272</v>
      </c>
      <c r="C3" s="20">
        <f>40000+144000</f>
        <v>184000</v>
      </c>
      <c r="E3" s="8"/>
      <c r="F3" s="8"/>
      <c r="G3" s="9"/>
      <c r="H3" s="8"/>
      <c r="I3" s="8"/>
      <c r="J3" s="8"/>
    </row>
    <row r="4" spans="1:10" s="7" customFormat="1" x14ac:dyDescent="0.25">
      <c r="A4" s="17" t="s">
        <v>53</v>
      </c>
      <c r="B4" s="17" t="s">
        <v>272</v>
      </c>
      <c r="C4" s="20">
        <v>103000</v>
      </c>
      <c r="E4" s="9"/>
      <c r="G4" s="10"/>
      <c r="H4" s="8"/>
      <c r="I4" s="8"/>
      <c r="J4" s="8"/>
    </row>
    <row r="5" spans="1:10" s="7" customFormat="1" x14ac:dyDescent="0.25">
      <c r="A5" s="17" t="s">
        <v>34</v>
      </c>
      <c r="B5" s="17" t="s">
        <v>31</v>
      </c>
      <c r="C5" s="20">
        <v>108930</v>
      </c>
      <c r="E5" s="9"/>
      <c r="G5" s="10"/>
      <c r="H5" s="8"/>
      <c r="I5" s="8"/>
      <c r="J5" s="8"/>
    </row>
    <row r="6" spans="1:10" s="7" customFormat="1" x14ac:dyDescent="0.25">
      <c r="A6" s="17" t="s">
        <v>54</v>
      </c>
      <c r="B6" s="20" t="s">
        <v>31</v>
      </c>
      <c r="C6" s="20">
        <v>336489</v>
      </c>
      <c r="E6" s="9"/>
      <c r="G6" s="10"/>
      <c r="H6" s="8"/>
      <c r="I6" s="8"/>
      <c r="J6" s="8"/>
    </row>
    <row r="7" spans="1:10" s="7" customFormat="1" x14ac:dyDescent="0.25">
      <c r="A7" s="17" t="s">
        <v>55</v>
      </c>
      <c r="B7" s="17" t="s">
        <v>31</v>
      </c>
      <c r="C7" s="20">
        <f>40280*42</f>
        <v>1691760</v>
      </c>
      <c r="E7" s="9"/>
      <c r="G7" s="10"/>
      <c r="H7" s="8"/>
      <c r="I7" s="8"/>
      <c r="J7" s="8"/>
    </row>
    <row r="8" spans="1:10" s="7" customFormat="1" x14ac:dyDescent="0.25">
      <c r="A8" s="17" t="s">
        <v>56</v>
      </c>
      <c r="B8" s="17" t="s">
        <v>31</v>
      </c>
      <c r="C8" s="20">
        <v>337300</v>
      </c>
      <c r="E8" s="9"/>
      <c r="G8" s="10"/>
      <c r="H8" s="8"/>
      <c r="I8" s="8"/>
      <c r="J8" s="8"/>
    </row>
    <row r="9" spans="1:10" s="7" customFormat="1" x14ac:dyDescent="0.25">
      <c r="A9" s="17" t="s">
        <v>57</v>
      </c>
      <c r="B9" s="17" t="s">
        <v>31</v>
      </c>
      <c r="C9" s="20">
        <f>45100*43</f>
        <v>1939300</v>
      </c>
      <c r="E9" s="9"/>
      <c r="G9" s="10"/>
      <c r="H9" s="8"/>
      <c r="I9" s="8"/>
      <c r="J9" s="8"/>
    </row>
    <row r="10" spans="1:10" s="7" customFormat="1" x14ac:dyDescent="0.25">
      <c r="A10" s="17" t="s">
        <v>58</v>
      </c>
      <c r="B10" s="17" t="s">
        <v>31</v>
      </c>
      <c r="C10" s="20">
        <v>1154109</v>
      </c>
      <c r="E10" s="9"/>
      <c r="G10" s="10"/>
      <c r="H10" s="8"/>
      <c r="I10" s="8"/>
      <c r="J10" s="8"/>
    </row>
    <row r="11" spans="1:10" s="7" customFormat="1" x14ac:dyDescent="0.25">
      <c r="A11" s="17" t="s">
        <v>7</v>
      </c>
      <c r="B11" s="17" t="s">
        <v>31</v>
      </c>
      <c r="C11" s="20">
        <v>30960</v>
      </c>
      <c r="E11" s="9"/>
      <c r="G11" s="9"/>
      <c r="H11" s="8"/>
      <c r="I11" s="8"/>
      <c r="J11" s="8"/>
    </row>
    <row r="12" spans="1:10" s="7" customFormat="1" x14ac:dyDescent="0.25">
      <c r="A12" s="17" t="s">
        <v>59</v>
      </c>
      <c r="B12" s="17" t="s">
        <v>31</v>
      </c>
      <c r="C12" s="20">
        <v>605000</v>
      </c>
      <c r="E12" s="9"/>
      <c r="G12" s="10"/>
      <c r="H12" s="8"/>
      <c r="I12" s="8"/>
      <c r="J12" s="8"/>
    </row>
    <row r="13" spans="1:10" s="7" customFormat="1" x14ac:dyDescent="0.25">
      <c r="A13" s="17" t="s">
        <v>60</v>
      </c>
      <c r="B13" s="17" t="s">
        <v>31</v>
      </c>
      <c r="C13" s="20">
        <v>430000</v>
      </c>
      <c r="E13" s="9"/>
      <c r="G13" s="10"/>
      <c r="H13" s="8"/>
      <c r="I13" s="8"/>
      <c r="J13" s="8"/>
    </row>
    <row r="14" spans="1:10" s="7" customFormat="1" x14ac:dyDescent="0.25">
      <c r="A14" s="17" t="s">
        <v>61</v>
      </c>
      <c r="B14" s="17" t="s">
        <v>31</v>
      </c>
      <c r="C14" s="20">
        <f>13762*43</f>
        <v>591766</v>
      </c>
      <c r="E14" s="9"/>
      <c r="G14" s="10"/>
      <c r="H14" s="8"/>
      <c r="I14" s="8"/>
      <c r="J14" s="8"/>
    </row>
    <row r="15" spans="1:10" s="7" customFormat="1" x14ac:dyDescent="0.25">
      <c r="A15" s="17" t="s">
        <v>62</v>
      </c>
      <c r="B15" s="17" t="s">
        <v>31</v>
      </c>
      <c r="C15" s="20">
        <v>396349</v>
      </c>
      <c r="E15" s="9"/>
      <c r="G15" s="10"/>
      <c r="H15" s="8"/>
      <c r="I15" s="8"/>
      <c r="J15" s="8"/>
    </row>
    <row r="16" spans="1:10" s="7" customFormat="1" x14ac:dyDescent="0.25">
      <c r="A16" s="17" t="s">
        <v>34</v>
      </c>
      <c r="B16" s="17" t="s">
        <v>31</v>
      </c>
      <c r="C16" s="20">
        <v>599622</v>
      </c>
      <c r="E16" s="9"/>
      <c r="G16" s="10"/>
      <c r="H16" s="8"/>
      <c r="I16" s="8"/>
      <c r="J16" s="8"/>
    </row>
    <row r="17" spans="1:10" s="7" customFormat="1" x14ac:dyDescent="0.25">
      <c r="A17" s="17" t="s">
        <v>63</v>
      </c>
      <c r="B17" s="17" t="s">
        <v>31</v>
      </c>
      <c r="C17" s="20">
        <v>359949</v>
      </c>
      <c r="E17" s="9"/>
      <c r="G17" s="10"/>
      <c r="H17" s="8"/>
      <c r="I17" s="8"/>
      <c r="J17" s="8"/>
    </row>
    <row r="18" spans="1:10" s="7" customFormat="1" x14ac:dyDescent="0.25">
      <c r="A18" s="17" t="s">
        <v>64</v>
      </c>
      <c r="B18" s="17" t="s">
        <v>31</v>
      </c>
      <c r="C18" s="20">
        <v>1724025</v>
      </c>
      <c r="E18" s="6"/>
    </row>
    <row r="19" spans="1:10" s="7" customFormat="1" x14ac:dyDescent="0.25">
      <c r="A19" s="17" t="s">
        <v>65</v>
      </c>
      <c r="B19" s="17" t="s">
        <v>6</v>
      </c>
      <c r="C19" s="20">
        <v>73827</v>
      </c>
      <c r="E19" s="6"/>
    </row>
    <row r="20" spans="1:10" s="7" customFormat="1" x14ac:dyDescent="0.25">
      <c r="A20" s="17" t="s">
        <v>66</v>
      </c>
      <c r="B20" s="17" t="s">
        <v>6</v>
      </c>
      <c r="C20" s="20">
        <v>37000</v>
      </c>
    </row>
    <row r="21" spans="1:10" s="7" customFormat="1" x14ac:dyDescent="0.25">
      <c r="A21" s="17" t="s">
        <v>67</v>
      </c>
      <c r="B21" s="17" t="s">
        <v>6</v>
      </c>
      <c r="C21" s="20">
        <v>164130</v>
      </c>
    </row>
    <row r="22" spans="1:10" s="7" customFormat="1" x14ac:dyDescent="0.25">
      <c r="A22" s="17" t="s">
        <v>68</v>
      </c>
      <c r="B22" s="17" t="s">
        <v>6</v>
      </c>
      <c r="C22" s="20">
        <v>71300</v>
      </c>
    </row>
    <row r="23" spans="1:10" s="7" customFormat="1" x14ac:dyDescent="0.25">
      <c r="A23" s="17" t="s">
        <v>69</v>
      </c>
      <c r="B23" s="17" t="s">
        <v>6</v>
      </c>
      <c r="C23" s="20">
        <v>105000</v>
      </c>
    </row>
    <row r="24" spans="1:10" s="7" customFormat="1" x14ac:dyDescent="0.25">
      <c r="A24" s="17" t="s">
        <v>70</v>
      </c>
      <c r="B24" s="17" t="s">
        <v>6</v>
      </c>
      <c r="C24" s="20">
        <v>154300</v>
      </c>
    </row>
    <row r="25" spans="1:10" s="7" customFormat="1" x14ac:dyDescent="0.25">
      <c r="A25" s="17" t="s">
        <v>18</v>
      </c>
      <c r="B25" s="17" t="s">
        <v>6</v>
      </c>
      <c r="C25" s="20">
        <v>120000</v>
      </c>
    </row>
    <row r="26" spans="1:10" s="7" customFormat="1" x14ac:dyDescent="0.25">
      <c r="A26" s="17" t="s">
        <v>71</v>
      </c>
      <c r="B26" s="17" t="s">
        <v>6</v>
      </c>
      <c r="C26" s="20">
        <v>56550</v>
      </c>
    </row>
    <row r="27" spans="1:10" s="7" customFormat="1" x14ac:dyDescent="0.25">
      <c r="A27" s="17" t="s">
        <v>72</v>
      </c>
      <c r="B27" s="17" t="s">
        <v>6</v>
      </c>
      <c r="C27" s="20">
        <v>81000</v>
      </c>
    </row>
    <row r="28" spans="1:10" s="7" customFormat="1" x14ac:dyDescent="0.25">
      <c r="A28" s="17" t="s">
        <v>73</v>
      </c>
      <c r="B28" s="17" t="s">
        <v>6</v>
      </c>
      <c r="C28" s="20">
        <v>37000</v>
      </c>
    </row>
    <row r="29" spans="1:10" s="7" customFormat="1" x14ac:dyDescent="0.25">
      <c r="A29" s="17" t="s">
        <v>74</v>
      </c>
      <c r="B29" s="17" t="s">
        <v>6</v>
      </c>
      <c r="C29" s="20">
        <v>316250</v>
      </c>
    </row>
    <row r="30" spans="1:10" s="7" customFormat="1" x14ac:dyDescent="0.25">
      <c r="A30" s="17" t="s">
        <v>75</v>
      </c>
      <c r="B30" s="17" t="s">
        <v>6</v>
      </c>
      <c r="C30" s="20">
        <v>73800</v>
      </c>
    </row>
    <row r="31" spans="1:10" s="7" customFormat="1" x14ac:dyDescent="0.25">
      <c r="A31" s="17" t="s">
        <v>76</v>
      </c>
      <c r="B31" s="17" t="s">
        <v>6</v>
      </c>
      <c r="C31" s="20">
        <f>6390*43</f>
        <v>274770</v>
      </c>
    </row>
    <row r="32" spans="1:10" s="7" customFormat="1" x14ac:dyDescent="0.25">
      <c r="A32" s="17" t="s">
        <v>77</v>
      </c>
      <c r="B32" s="17" t="s">
        <v>6</v>
      </c>
      <c r="C32" s="20">
        <v>33800</v>
      </c>
    </row>
    <row r="33" spans="1:3" s="7" customFormat="1" x14ac:dyDescent="0.25">
      <c r="A33" s="17" t="s">
        <v>78</v>
      </c>
      <c r="B33" s="20" t="s">
        <v>6</v>
      </c>
      <c r="C33" s="20">
        <v>265304</v>
      </c>
    </row>
    <row r="34" spans="1:3" s="7" customFormat="1" x14ac:dyDescent="0.25">
      <c r="A34" s="17" t="s">
        <v>10</v>
      </c>
      <c r="B34" s="20" t="s">
        <v>6</v>
      </c>
      <c r="C34" s="20">
        <v>64800</v>
      </c>
    </row>
    <row r="35" spans="1:3" s="7" customFormat="1" x14ac:dyDescent="0.25">
      <c r="A35" s="17" t="s">
        <v>41</v>
      </c>
      <c r="B35" s="20" t="s">
        <v>6</v>
      </c>
      <c r="C35" s="20">
        <v>318401</v>
      </c>
    </row>
    <row r="36" spans="1:3" s="7" customFormat="1" x14ac:dyDescent="0.25">
      <c r="A36" s="17" t="s">
        <v>79</v>
      </c>
      <c r="B36" s="20" t="s">
        <v>6</v>
      </c>
      <c r="C36" s="20">
        <v>23200</v>
      </c>
    </row>
    <row r="37" spans="1:3" s="7" customFormat="1" x14ac:dyDescent="0.25">
      <c r="A37" s="17" t="s">
        <v>80</v>
      </c>
      <c r="B37" s="20" t="s">
        <v>6</v>
      </c>
      <c r="C37" s="20">
        <v>96000</v>
      </c>
    </row>
    <row r="38" spans="1:3" s="7" customFormat="1" x14ac:dyDescent="0.25">
      <c r="A38" s="17" t="s">
        <v>81</v>
      </c>
      <c r="B38" s="20" t="s">
        <v>6</v>
      </c>
      <c r="C38" s="20">
        <v>188887</v>
      </c>
    </row>
    <row r="39" spans="1:3" s="7" customFormat="1" x14ac:dyDescent="0.25">
      <c r="A39" s="17" t="s">
        <v>82</v>
      </c>
      <c r="B39" s="20" t="s">
        <v>6</v>
      </c>
      <c r="C39" s="20">
        <v>59500</v>
      </c>
    </row>
    <row r="40" spans="1:3" s="7" customFormat="1" x14ac:dyDescent="0.25">
      <c r="A40" s="17" t="s">
        <v>11</v>
      </c>
      <c r="B40" s="20" t="s">
        <v>6</v>
      </c>
      <c r="C40" s="20">
        <v>55150</v>
      </c>
    </row>
    <row r="41" spans="1:3" s="7" customFormat="1" x14ac:dyDescent="0.25">
      <c r="A41" s="17" t="s">
        <v>83</v>
      </c>
      <c r="B41" s="20" t="s">
        <v>6</v>
      </c>
      <c r="C41" s="20">
        <v>191700</v>
      </c>
    </row>
    <row r="42" spans="1:3" s="7" customFormat="1" x14ac:dyDescent="0.25">
      <c r="A42" s="17" t="s">
        <v>15</v>
      </c>
      <c r="B42" s="20" t="s">
        <v>6</v>
      </c>
      <c r="C42" s="20">
        <v>191700</v>
      </c>
    </row>
    <row r="43" spans="1:3" s="7" customFormat="1" x14ac:dyDescent="0.25">
      <c r="A43" s="17" t="s">
        <v>84</v>
      </c>
      <c r="B43" s="20" t="s">
        <v>6</v>
      </c>
      <c r="C43" s="20">
        <v>82950</v>
      </c>
    </row>
    <row r="44" spans="1:3" s="7" customFormat="1" x14ac:dyDescent="0.25">
      <c r="A44" s="17" t="s">
        <v>85</v>
      </c>
      <c r="B44" s="20" t="s">
        <v>6</v>
      </c>
      <c r="C44" s="20">
        <v>96600</v>
      </c>
    </row>
    <row r="45" spans="1:3" s="7" customFormat="1" x14ac:dyDescent="0.25">
      <c r="A45" s="17" t="s">
        <v>86</v>
      </c>
      <c r="B45" s="20" t="s">
        <v>6</v>
      </c>
      <c r="C45" s="20">
        <v>132000</v>
      </c>
    </row>
    <row r="46" spans="1:3" s="7" customFormat="1" x14ac:dyDescent="0.25">
      <c r="A46" s="17" t="s">
        <v>87</v>
      </c>
      <c r="B46" s="20" t="s">
        <v>6</v>
      </c>
      <c r="C46" s="20">
        <v>159990</v>
      </c>
    </row>
    <row r="47" spans="1:3" s="7" customFormat="1" x14ac:dyDescent="0.25">
      <c r="A47" s="17" t="s">
        <v>88</v>
      </c>
      <c r="B47" s="20" t="s">
        <v>6</v>
      </c>
      <c r="C47" s="20">
        <v>149300</v>
      </c>
    </row>
    <row r="48" spans="1:3" s="7" customFormat="1" x14ac:dyDescent="0.25">
      <c r="A48" s="17" t="s">
        <v>39</v>
      </c>
      <c r="B48" s="20" t="s">
        <v>6</v>
      </c>
      <c r="C48" s="20">
        <v>57150</v>
      </c>
    </row>
    <row r="49" spans="1:3" s="7" customFormat="1" x14ac:dyDescent="0.25">
      <c r="A49" s="17" t="s">
        <v>5</v>
      </c>
      <c r="B49" s="20" t="s">
        <v>6</v>
      </c>
      <c r="C49" s="20">
        <v>56000</v>
      </c>
    </row>
    <row r="50" spans="1:3" s="7" customFormat="1" x14ac:dyDescent="0.25">
      <c r="A50" s="17" t="s">
        <v>89</v>
      </c>
      <c r="B50" s="20" t="s">
        <v>6</v>
      </c>
      <c r="C50" s="20">
        <v>175522</v>
      </c>
    </row>
    <row r="51" spans="1:3" s="7" customFormat="1" x14ac:dyDescent="0.25">
      <c r="A51" s="17" t="s">
        <v>43</v>
      </c>
      <c r="B51" s="20" t="s">
        <v>6</v>
      </c>
      <c r="C51" s="20">
        <v>165000</v>
      </c>
    </row>
    <row r="52" spans="1:3" s="7" customFormat="1" x14ac:dyDescent="0.25">
      <c r="A52" s="17" t="s">
        <v>90</v>
      </c>
      <c r="B52" s="20" t="s">
        <v>6</v>
      </c>
      <c r="C52" s="20">
        <v>161202</v>
      </c>
    </row>
    <row r="53" spans="1:3" s="7" customFormat="1" x14ac:dyDescent="0.25">
      <c r="A53" s="17" t="s">
        <v>91</v>
      </c>
      <c r="B53" s="20" t="s">
        <v>6</v>
      </c>
      <c r="C53" s="20">
        <v>43968</v>
      </c>
    </row>
    <row r="54" spans="1:3" s="7" customFormat="1" x14ac:dyDescent="0.25">
      <c r="A54" s="17" t="s">
        <v>92</v>
      </c>
      <c r="B54" s="20" t="s">
        <v>6</v>
      </c>
      <c r="C54" s="20">
        <v>134400</v>
      </c>
    </row>
    <row r="55" spans="1:3" s="7" customFormat="1" x14ac:dyDescent="0.25">
      <c r="A55" s="17" t="s">
        <v>19</v>
      </c>
      <c r="B55" s="20" t="s">
        <v>6</v>
      </c>
      <c r="C55" s="20">
        <v>160000</v>
      </c>
    </row>
    <row r="56" spans="1:3" s="7" customFormat="1" x14ac:dyDescent="0.25">
      <c r="A56" s="17" t="s">
        <v>93</v>
      </c>
      <c r="B56" s="20" t="s">
        <v>6</v>
      </c>
      <c r="C56" s="20">
        <v>54095</v>
      </c>
    </row>
    <row r="57" spans="1:3" s="7" customFormat="1" x14ac:dyDescent="0.25">
      <c r="A57" s="17" t="s">
        <v>45</v>
      </c>
      <c r="B57" s="20" t="s">
        <v>6</v>
      </c>
      <c r="C57" s="20">
        <v>34000</v>
      </c>
    </row>
    <row r="58" spans="1:3" s="7" customFormat="1" x14ac:dyDescent="0.25">
      <c r="A58" s="17" t="s">
        <v>94</v>
      </c>
      <c r="B58" s="20" t="s">
        <v>6</v>
      </c>
      <c r="C58" s="20">
        <v>183038</v>
      </c>
    </row>
    <row r="59" spans="1:3" s="7" customFormat="1" x14ac:dyDescent="0.25">
      <c r="A59" s="17" t="s">
        <v>95</v>
      </c>
      <c r="B59" s="20" t="s">
        <v>6</v>
      </c>
      <c r="C59" s="20">
        <v>61100</v>
      </c>
    </row>
    <row r="60" spans="1:3" s="7" customFormat="1" x14ac:dyDescent="0.25">
      <c r="A60" s="17" t="s">
        <v>3</v>
      </c>
      <c r="B60" s="20" t="s">
        <v>6</v>
      </c>
      <c r="C60" s="20">
        <v>573000</v>
      </c>
    </row>
    <row r="61" spans="1:3" s="7" customFormat="1" x14ac:dyDescent="0.25">
      <c r="A61" s="17" t="s">
        <v>96</v>
      </c>
      <c r="B61" s="20" t="s">
        <v>6</v>
      </c>
      <c r="C61" s="20">
        <v>71297</v>
      </c>
    </row>
    <row r="62" spans="1:3" s="7" customFormat="1" x14ac:dyDescent="0.25">
      <c r="A62" s="17" t="s">
        <v>97</v>
      </c>
      <c r="B62" s="20" t="s">
        <v>6</v>
      </c>
      <c r="C62" s="20">
        <v>161500</v>
      </c>
    </row>
    <row r="63" spans="1:3" s="7" customFormat="1" x14ac:dyDescent="0.25">
      <c r="A63" s="17" t="s">
        <v>98</v>
      </c>
      <c r="B63" s="20" t="s">
        <v>6</v>
      </c>
      <c r="C63" s="20">
        <v>116000</v>
      </c>
    </row>
    <row r="64" spans="1:3" s="7" customFormat="1" x14ac:dyDescent="0.25">
      <c r="A64" s="17" t="s">
        <v>16</v>
      </c>
      <c r="B64" s="20" t="s">
        <v>6</v>
      </c>
      <c r="C64" s="20">
        <v>59500</v>
      </c>
    </row>
    <row r="65" spans="1:3" s="7" customFormat="1" x14ac:dyDescent="0.25">
      <c r="A65" s="17" t="s">
        <v>99</v>
      </c>
      <c r="B65" s="20" t="s">
        <v>6</v>
      </c>
      <c r="C65" s="20">
        <v>33268</v>
      </c>
    </row>
    <row r="66" spans="1:3" s="7" customFormat="1" x14ac:dyDescent="0.25">
      <c r="A66" s="17" t="s">
        <v>100</v>
      </c>
      <c r="B66" s="20" t="s">
        <v>6</v>
      </c>
      <c r="C66" s="20">
        <v>163213</v>
      </c>
    </row>
    <row r="67" spans="1:3" s="7" customFormat="1" x14ac:dyDescent="0.25">
      <c r="A67" s="17" t="s">
        <v>101</v>
      </c>
      <c r="B67" s="20" t="s">
        <v>6</v>
      </c>
      <c r="C67" s="20">
        <v>73680</v>
      </c>
    </row>
    <row r="68" spans="1:3" s="7" customFormat="1" x14ac:dyDescent="0.25">
      <c r="A68" s="17" t="s">
        <v>102</v>
      </c>
      <c r="B68" s="20" t="s">
        <v>6</v>
      </c>
      <c r="C68" s="20">
        <v>155130</v>
      </c>
    </row>
    <row r="69" spans="1:3" s="7" customFormat="1" x14ac:dyDescent="0.25">
      <c r="A69" s="17" t="s">
        <v>103</v>
      </c>
      <c r="B69" s="20" t="s">
        <v>6</v>
      </c>
      <c r="C69" s="20">
        <v>153300</v>
      </c>
    </row>
    <row r="70" spans="1:3" s="7" customFormat="1" x14ac:dyDescent="0.25">
      <c r="A70" s="17" t="s">
        <v>104</v>
      </c>
      <c r="B70" s="20" t="s">
        <v>6</v>
      </c>
      <c r="C70" s="20">
        <v>97710</v>
      </c>
    </row>
    <row r="71" spans="1:3" s="7" customFormat="1" x14ac:dyDescent="0.25">
      <c r="A71" s="17" t="s">
        <v>105</v>
      </c>
      <c r="B71" s="20" t="s">
        <v>6</v>
      </c>
      <c r="C71" s="20">
        <v>163800</v>
      </c>
    </row>
    <row r="72" spans="1:3" s="7" customFormat="1" x14ac:dyDescent="0.25">
      <c r="A72" s="17" t="s">
        <v>106</v>
      </c>
      <c r="B72" s="20" t="s">
        <v>6</v>
      </c>
      <c r="C72" s="20">
        <v>154800</v>
      </c>
    </row>
    <row r="73" spans="1:3" s="7" customFormat="1" x14ac:dyDescent="0.25">
      <c r="A73" s="17" t="s">
        <v>107</v>
      </c>
      <c r="B73" s="20" t="s">
        <v>6</v>
      </c>
      <c r="C73" s="20">
        <v>164031</v>
      </c>
    </row>
    <row r="74" spans="1:3" s="7" customFormat="1" x14ac:dyDescent="0.25">
      <c r="A74" s="17" t="s">
        <v>108</v>
      </c>
      <c r="B74" s="20" t="s">
        <v>6</v>
      </c>
      <c r="C74" s="20">
        <v>76483</v>
      </c>
    </row>
    <row r="75" spans="1:3" s="7" customFormat="1" x14ac:dyDescent="0.25">
      <c r="A75" s="17" t="s">
        <v>109</v>
      </c>
      <c r="B75" s="20" t="s">
        <v>6</v>
      </c>
      <c r="C75" s="20">
        <v>90000</v>
      </c>
    </row>
    <row r="76" spans="1:3" s="7" customFormat="1" x14ac:dyDescent="0.25">
      <c r="A76" s="17" t="s">
        <v>110</v>
      </c>
      <c r="B76" s="20" t="s">
        <v>6</v>
      </c>
      <c r="C76" s="20">
        <v>135000</v>
      </c>
    </row>
    <row r="77" spans="1:3" s="7" customFormat="1" x14ac:dyDescent="0.25">
      <c r="A77" s="17" t="s">
        <v>111</v>
      </c>
      <c r="B77" s="20" t="s">
        <v>6</v>
      </c>
      <c r="C77" s="20">
        <v>49700</v>
      </c>
    </row>
    <row r="78" spans="1:3" s="7" customFormat="1" x14ac:dyDescent="0.25">
      <c r="A78" s="17" t="s">
        <v>112</v>
      </c>
      <c r="B78" s="20" t="s">
        <v>6</v>
      </c>
      <c r="C78" s="20">
        <v>89500</v>
      </c>
    </row>
    <row r="79" spans="1:3" s="7" customFormat="1" x14ac:dyDescent="0.25">
      <c r="A79" s="17" t="s">
        <v>47</v>
      </c>
      <c r="B79" s="20" t="s">
        <v>6</v>
      </c>
      <c r="C79" s="20">
        <v>30000</v>
      </c>
    </row>
    <row r="80" spans="1:3" s="7" customFormat="1" x14ac:dyDescent="0.25">
      <c r="A80" s="17" t="s">
        <v>113</v>
      </c>
      <c r="B80" s="20" t="s">
        <v>6</v>
      </c>
      <c r="C80" s="20">
        <v>69100</v>
      </c>
    </row>
    <row r="81" spans="1:3" s="7" customFormat="1" x14ac:dyDescent="0.25">
      <c r="A81" s="17" t="s">
        <v>114</v>
      </c>
      <c r="B81" s="20" t="s">
        <v>6</v>
      </c>
      <c r="C81" s="20">
        <v>36460</v>
      </c>
    </row>
    <row r="82" spans="1:3" s="7" customFormat="1" x14ac:dyDescent="0.25">
      <c r="A82" s="17" t="s">
        <v>115</v>
      </c>
      <c r="B82" s="20" t="s">
        <v>6</v>
      </c>
      <c r="C82" s="20">
        <v>36640</v>
      </c>
    </row>
    <row r="83" spans="1:3" s="7" customFormat="1" x14ac:dyDescent="0.25">
      <c r="A83" s="17" t="s">
        <v>116</v>
      </c>
      <c r="B83" s="20" t="s">
        <v>6</v>
      </c>
      <c r="C83" s="20">
        <v>58550</v>
      </c>
    </row>
    <row r="84" spans="1:3" s="7" customFormat="1" x14ac:dyDescent="0.25">
      <c r="A84" s="17" t="s">
        <v>13</v>
      </c>
      <c r="B84" s="20" t="s">
        <v>6</v>
      </c>
      <c r="C84" s="20">
        <v>20950</v>
      </c>
    </row>
    <row r="85" spans="1:3" s="7" customFormat="1" x14ac:dyDescent="0.25">
      <c r="A85" s="17" t="s">
        <v>117</v>
      </c>
      <c r="B85" s="20" t="s">
        <v>6</v>
      </c>
      <c r="C85" s="20">
        <v>113250</v>
      </c>
    </row>
    <row r="86" spans="1:3" s="7" customFormat="1" x14ac:dyDescent="0.25">
      <c r="A86" s="17" t="s">
        <v>118</v>
      </c>
      <c r="B86" s="20" t="s">
        <v>6</v>
      </c>
      <c r="C86" s="20">
        <v>49239</v>
      </c>
    </row>
    <row r="87" spans="1:3" s="7" customFormat="1" x14ac:dyDescent="0.25">
      <c r="A87" s="17" t="s">
        <v>14</v>
      </c>
      <c r="B87" s="20" t="s">
        <v>6</v>
      </c>
      <c r="C87" s="20">
        <v>77500</v>
      </c>
    </row>
    <row r="88" spans="1:3" s="7" customFormat="1" x14ac:dyDescent="0.25">
      <c r="A88" s="17" t="s">
        <v>119</v>
      </c>
      <c r="B88" s="20" t="s">
        <v>6</v>
      </c>
      <c r="C88" s="20">
        <v>75800</v>
      </c>
    </row>
    <row r="89" spans="1:3" s="7" customFormat="1" x14ac:dyDescent="0.25">
      <c r="A89" s="17" t="s">
        <v>120</v>
      </c>
      <c r="B89" s="20" t="s">
        <v>6</v>
      </c>
      <c r="C89" s="20">
        <v>200000</v>
      </c>
    </row>
    <row r="90" spans="1:3" s="7" customFormat="1" x14ac:dyDescent="0.25">
      <c r="A90" s="17" t="s">
        <v>121</v>
      </c>
      <c r="B90" s="20" t="s">
        <v>6</v>
      </c>
      <c r="C90" s="20">
        <v>140000</v>
      </c>
    </row>
    <row r="91" spans="1:3" s="7" customFormat="1" x14ac:dyDescent="0.25">
      <c r="A91" s="17" t="s">
        <v>122</v>
      </c>
      <c r="B91" s="20" t="s">
        <v>6</v>
      </c>
      <c r="C91" s="20">
        <v>321400</v>
      </c>
    </row>
    <row r="92" spans="1:3" s="7" customFormat="1" x14ac:dyDescent="0.25">
      <c r="A92" s="17" t="s">
        <v>123</v>
      </c>
      <c r="B92" s="20" t="s">
        <v>6</v>
      </c>
      <c r="C92" s="20">
        <v>90648</v>
      </c>
    </row>
    <row r="93" spans="1:3" s="7" customFormat="1" x14ac:dyDescent="0.25">
      <c r="A93" s="17" t="s">
        <v>124</v>
      </c>
      <c r="B93" s="20" t="s">
        <v>6</v>
      </c>
      <c r="C93" s="20">
        <v>26000</v>
      </c>
    </row>
    <row r="94" spans="1:3" s="7" customFormat="1" x14ac:dyDescent="0.25">
      <c r="A94" s="17" t="s">
        <v>125</v>
      </c>
      <c r="B94" s="20" t="s">
        <v>6</v>
      </c>
      <c r="C94" s="20">
        <v>64000</v>
      </c>
    </row>
    <row r="95" spans="1:3" s="7" customFormat="1" x14ac:dyDescent="0.25">
      <c r="A95" s="17" t="s">
        <v>126</v>
      </c>
      <c r="B95" s="17" t="s">
        <v>6</v>
      </c>
      <c r="C95" s="20">
        <v>28000</v>
      </c>
    </row>
    <row r="96" spans="1:3" s="7" customFormat="1" x14ac:dyDescent="0.25">
      <c r="A96" s="17" t="s">
        <v>127</v>
      </c>
      <c r="B96" s="17" t="s">
        <v>6</v>
      </c>
      <c r="C96" s="20">
        <v>71843</v>
      </c>
    </row>
    <row r="97" spans="1:3" s="7" customFormat="1" x14ac:dyDescent="0.25">
      <c r="A97" s="17" t="s">
        <v>128</v>
      </c>
      <c r="B97" s="17" t="s">
        <v>6</v>
      </c>
      <c r="C97" s="20">
        <v>147000</v>
      </c>
    </row>
    <row r="98" spans="1:3" s="7" customFormat="1" x14ac:dyDescent="0.25">
      <c r="A98" s="17" t="s">
        <v>121</v>
      </c>
      <c r="B98" s="17" t="s">
        <v>6</v>
      </c>
      <c r="C98" s="20">
        <f>4482*33</f>
        <v>147906</v>
      </c>
    </row>
    <row r="99" spans="1:3" s="7" customFormat="1" x14ac:dyDescent="0.25">
      <c r="A99" s="17" t="s">
        <v>129</v>
      </c>
      <c r="B99" s="17" t="s">
        <v>6</v>
      </c>
      <c r="C99" s="20">
        <v>34153</v>
      </c>
    </row>
    <row r="100" spans="1:3" s="7" customFormat="1" x14ac:dyDescent="0.25">
      <c r="A100" s="17" t="s">
        <v>130</v>
      </c>
      <c r="B100" s="17" t="s">
        <v>6</v>
      </c>
      <c r="C100" s="20">
        <v>45000</v>
      </c>
    </row>
    <row r="101" spans="1:3" s="7" customFormat="1" x14ac:dyDescent="0.25">
      <c r="A101" s="17" t="s">
        <v>36</v>
      </c>
      <c r="B101" s="17" t="s">
        <v>6</v>
      </c>
      <c r="C101" s="20">
        <v>60000</v>
      </c>
    </row>
    <row r="102" spans="1:3" s="7" customFormat="1" x14ac:dyDescent="0.25">
      <c r="A102" s="17" t="s">
        <v>4</v>
      </c>
      <c r="B102" s="17" t="s">
        <v>6</v>
      </c>
      <c r="C102" s="20">
        <v>117500</v>
      </c>
    </row>
    <row r="103" spans="1:3" s="7" customFormat="1" x14ac:dyDescent="0.25">
      <c r="A103" s="17" t="s">
        <v>131</v>
      </c>
      <c r="B103" s="17" t="s">
        <v>6</v>
      </c>
      <c r="C103" s="20">
        <v>42000</v>
      </c>
    </row>
    <row r="104" spans="1:3" s="7" customFormat="1" x14ac:dyDescent="0.25">
      <c r="A104" s="17" t="s">
        <v>132</v>
      </c>
      <c r="B104" s="17" t="s">
        <v>6</v>
      </c>
      <c r="C104" s="20">
        <v>133000</v>
      </c>
    </row>
    <row r="105" spans="1:3" s="7" customFormat="1" x14ac:dyDescent="0.25">
      <c r="A105" s="17" t="s">
        <v>133</v>
      </c>
      <c r="B105" s="17" t="s">
        <v>6</v>
      </c>
      <c r="C105" s="20">
        <v>84000</v>
      </c>
    </row>
    <row r="106" spans="1:3" s="7" customFormat="1" x14ac:dyDescent="0.25">
      <c r="A106" s="17" t="s">
        <v>134</v>
      </c>
      <c r="B106" s="17" t="s">
        <v>6</v>
      </c>
      <c r="C106" s="20">
        <v>29647</v>
      </c>
    </row>
    <row r="107" spans="1:3" s="7" customFormat="1" x14ac:dyDescent="0.25">
      <c r="A107" s="17" t="s">
        <v>135</v>
      </c>
      <c r="B107" s="17" t="s">
        <v>6</v>
      </c>
      <c r="C107" s="20">
        <v>31000</v>
      </c>
    </row>
    <row r="108" spans="1:3" s="7" customFormat="1" x14ac:dyDescent="0.25">
      <c r="A108" s="17" t="s">
        <v>50</v>
      </c>
      <c r="B108" s="17" t="s">
        <v>6</v>
      </c>
      <c r="C108" s="20">
        <v>42000</v>
      </c>
    </row>
    <row r="109" spans="1:3" s="7" customFormat="1" x14ac:dyDescent="0.25">
      <c r="A109" s="17" t="s">
        <v>136</v>
      </c>
      <c r="B109" s="17" t="s">
        <v>6</v>
      </c>
      <c r="C109" s="20">
        <v>62950</v>
      </c>
    </row>
    <row r="110" spans="1:3" s="7" customFormat="1" x14ac:dyDescent="0.25">
      <c r="A110" s="17" t="s">
        <v>17</v>
      </c>
      <c r="B110" s="17" t="s">
        <v>6</v>
      </c>
      <c r="C110" s="20">
        <v>42000</v>
      </c>
    </row>
    <row r="111" spans="1:3" s="7" customFormat="1" x14ac:dyDescent="0.25">
      <c r="A111" s="17" t="s">
        <v>137</v>
      </c>
      <c r="B111" s="17" t="s">
        <v>6</v>
      </c>
      <c r="C111" s="20">
        <f>1850*43</f>
        <v>79550</v>
      </c>
    </row>
    <row r="112" spans="1:3" s="7" customFormat="1" x14ac:dyDescent="0.25">
      <c r="A112" s="17" t="s">
        <v>138</v>
      </c>
      <c r="B112" s="17" t="s">
        <v>6</v>
      </c>
      <c r="C112" s="20">
        <v>156000</v>
      </c>
    </row>
    <row r="113" spans="1:3" s="7" customFormat="1" x14ac:dyDescent="0.25">
      <c r="A113" s="17" t="s">
        <v>139</v>
      </c>
      <c r="B113" s="17" t="s">
        <v>6</v>
      </c>
      <c r="C113" s="20">
        <v>265405</v>
      </c>
    </row>
    <row r="114" spans="1:3" s="7" customFormat="1" x14ac:dyDescent="0.25">
      <c r="A114" s="17" t="s">
        <v>140</v>
      </c>
      <c r="B114" s="17" t="s">
        <v>6</v>
      </c>
      <c r="C114" s="20">
        <v>109050</v>
      </c>
    </row>
    <row r="115" spans="1:3" s="7" customFormat="1" x14ac:dyDescent="0.25">
      <c r="A115" s="17" t="s">
        <v>46</v>
      </c>
      <c r="B115" s="17" t="s">
        <v>6</v>
      </c>
      <c r="C115" s="20">
        <v>36000</v>
      </c>
    </row>
    <row r="116" spans="1:3" s="7" customFormat="1" x14ac:dyDescent="0.25">
      <c r="A116" s="17" t="s">
        <v>141</v>
      </c>
      <c r="B116" s="17" t="s">
        <v>6</v>
      </c>
      <c r="C116" s="20">
        <v>173893</v>
      </c>
    </row>
    <row r="117" spans="1:3" s="7" customFormat="1" x14ac:dyDescent="0.25">
      <c r="A117" s="17" t="s">
        <v>142</v>
      </c>
      <c r="B117" s="17" t="s">
        <v>6</v>
      </c>
      <c r="C117" s="20">
        <v>45976</v>
      </c>
    </row>
    <row r="118" spans="1:3" s="7" customFormat="1" x14ac:dyDescent="0.25">
      <c r="A118" s="17" t="s">
        <v>143</v>
      </c>
      <c r="B118" s="17" t="s">
        <v>6</v>
      </c>
      <c r="C118" s="20">
        <f>44385+37000</f>
        <v>81385</v>
      </c>
    </row>
    <row r="119" spans="1:3" s="7" customFormat="1" x14ac:dyDescent="0.25">
      <c r="A119" s="17" t="s">
        <v>37</v>
      </c>
      <c r="B119" s="17" t="s">
        <v>6</v>
      </c>
      <c r="C119" s="20">
        <v>30000</v>
      </c>
    </row>
    <row r="120" spans="1:3" s="7" customFormat="1" x14ac:dyDescent="0.25">
      <c r="A120" s="17" t="s">
        <v>144</v>
      </c>
      <c r="B120" s="17" t="s">
        <v>6</v>
      </c>
      <c r="C120" s="20">
        <v>30000</v>
      </c>
    </row>
    <row r="121" spans="1:3" s="7" customFormat="1" x14ac:dyDescent="0.25">
      <c r="A121" s="17" t="s">
        <v>145</v>
      </c>
      <c r="B121" s="17" t="s">
        <v>6</v>
      </c>
      <c r="C121" s="20">
        <f>30800+22680</f>
        <v>53480</v>
      </c>
    </row>
    <row r="122" spans="1:3" s="7" customFormat="1" x14ac:dyDescent="0.25">
      <c r="A122" s="17" t="s">
        <v>146</v>
      </c>
      <c r="B122" s="17" t="s">
        <v>6</v>
      </c>
      <c r="C122" s="20">
        <f>850*43</f>
        <v>36550</v>
      </c>
    </row>
    <row r="123" spans="1:3" s="7" customFormat="1" x14ac:dyDescent="0.25">
      <c r="A123" s="17" t="s">
        <v>147</v>
      </c>
      <c r="B123" s="17" t="s">
        <v>6</v>
      </c>
      <c r="C123" s="20">
        <v>36080</v>
      </c>
    </row>
    <row r="124" spans="1:3" s="7" customFormat="1" x14ac:dyDescent="0.25">
      <c r="A124" s="17" t="s">
        <v>42</v>
      </c>
      <c r="B124" s="17" t="s">
        <v>6</v>
      </c>
      <c r="C124" s="20">
        <v>15400</v>
      </c>
    </row>
    <row r="125" spans="1:3" s="7" customFormat="1" x14ac:dyDescent="0.25">
      <c r="A125" s="17" t="s">
        <v>148</v>
      </c>
      <c r="B125" s="17" t="s">
        <v>6</v>
      </c>
      <c r="C125" s="20">
        <v>34500</v>
      </c>
    </row>
    <row r="126" spans="1:3" s="7" customFormat="1" x14ac:dyDescent="0.25">
      <c r="A126" s="17" t="s">
        <v>149</v>
      </c>
      <c r="B126" s="17" t="s">
        <v>6</v>
      </c>
      <c r="C126" s="20">
        <v>39450</v>
      </c>
    </row>
    <row r="127" spans="1:3" s="7" customFormat="1" x14ac:dyDescent="0.25">
      <c r="A127" s="17" t="s">
        <v>150</v>
      </c>
      <c r="B127" s="17" t="s">
        <v>6</v>
      </c>
      <c r="C127" s="20">
        <v>39600</v>
      </c>
    </row>
    <row r="128" spans="1:3" s="7" customFormat="1" x14ac:dyDescent="0.25">
      <c r="A128" s="17" t="s">
        <v>151</v>
      </c>
      <c r="B128" s="17" t="s">
        <v>6</v>
      </c>
      <c r="C128" s="20">
        <v>188045</v>
      </c>
    </row>
    <row r="129" spans="1:3" s="7" customFormat="1" x14ac:dyDescent="0.25">
      <c r="A129" s="17" t="s">
        <v>152</v>
      </c>
      <c r="B129" s="17" t="s">
        <v>6</v>
      </c>
      <c r="C129" s="20">
        <v>46980</v>
      </c>
    </row>
    <row r="130" spans="1:3" s="7" customFormat="1" x14ac:dyDescent="0.25">
      <c r="A130" s="17" t="s">
        <v>153</v>
      </c>
      <c r="B130" s="17" t="s">
        <v>6</v>
      </c>
      <c r="C130" s="20">
        <f>4*54000</f>
        <v>216000</v>
      </c>
    </row>
    <row r="131" spans="1:3" s="7" customFormat="1" x14ac:dyDescent="0.25">
      <c r="A131" s="17" t="s">
        <v>154</v>
      </c>
      <c r="B131" s="17" t="s">
        <v>6</v>
      </c>
      <c r="C131" s="20">
        <v>40920</v>
      </c>
    </row>
    <row r="132" spans="1:3" s="7" customFormat="1" x14ac:dyDescent="0.25">
      <c r="A132" s="17" t="s">
        <v>20</v>
      </c>
      <c r="B132" s="17" t="s">
        <v>6</v>
      </c>
      <c r="C132" s="20">
        <v>59352</v>
      </c>
    </row>
    <row r="133" spans="1:3" s="7" customFormat="1" x14ac:dyDescent="0.25">
      <c r="A133" s="17" t="s">
        <v>155</v>
      </c>
      <c r="B133" s="17" t="s">
        <v>6</v>
      </c>
      <c r="C133" s="20">
        <v>61590</v>
      </c>
    </row>
    <row r="134" spans="1:3" s="7" customFormat="1" x14ac:dyDescent="0.25">
      <c r="A134" s="17" t="s">
        <v>156</v>
      </c>
      <c r="B134" s="17" t="s">
        <v>6</v>
      </c>
      <c r="C134" s="20">
        <v>18000</v>
      </c>
    </row>
    <row r="135" spans="1:3" s="7" customFormat="1" x14ac:dyDescent="0.25">
      <c r="A135" s="17" t="s">
        <v>157</v>
      </c>
      <c r="B135" s="17" t="s">
        <v>6</v>
      </c>
      <c r="C135" s="20">
        <v>91840</v>
      </c>
    </row>
    <row r="136" spans="1:3" s="7" customFormat="1" x14ac:dyDescent="0.25">
      <c r="A136" s="17" t="s">
        <v>44</v>
      </c>
      <c r="B136" s="17" t="s">
        <v>6</v>
      </c>
      <c r="C136" s="20">
        <v>99000</v>
      </c>
    </row>
    <row r="137" spans="1:3" s="7" customFormat="1" x14ac:dyDescent="0.25">
      <c r="A137" s="17" t="s">
        <v>158</v>
      </c>
      <c r="B137" s="17" t="s">
        <v>6</v>
      </c>
      <c r="C137" s="20">
        <f>920*43</f>
        <v>39560</v>
      </c>
    </row>
    <row r="138" spans="1:3" s="7" customFormat="1" x14ac:dyDescent="0.25">
      <c r="A138" s="17" t="s">
        <v>159</v>
      </c>
      <c r="B138" s="17" t="s">
        <v>6</v>
      </c>
      <c r="C138" s="20">
        <v>41700</v>
      </c>
    </row>
    <row r="139" spans="1:3" s="7" customFormat="1" x14ac:dyDescent="0.25">
      <c r="A139" s="17" t="s">
        <v>12</v>
      </c>
      <c r="B139" s="17" t="s">
        <v>273</v>
      </c>
      <c r="C139" s="20">
        <f>28990+31830</f>
        <v>60820</v>
      </c>
    </row>
    <row r="140" spans="1:3" s="7" customFormat="1" x14ac:dyDescent="0.25">
      <c r="A140" s="17" t="s">
        <v>160</v>
      </c>
      <c r="B140" s="17" t="s">
        <v>6</v>
      </c>
      <c r="C140" s="20">
        <v>125000</v>
      </c>
    </row>
    <row r="141" spans="1:3" s="7" customFormat="1" x14ac:dyDescent="0.25">
      <c r="A141" s="17" t="s">
        <v>161</v>
      </c>
      <c r="B141" s="17" t="s">
        <v>6</v>
      </c>
      <c r="C141" s="20">
        <v>33044</v>
      </c>
    </row>
    <row r="142" spans="1:3" s="7" customFormat="1" x14ac:dyDescent="0.25">
      <c r="A142" s="17" t="s">
        <v>162</v>
      </c>
      <c r="B142" s="17" t="s">
        <v>6</v>
      </c>
      <c r="C142" s="20">
        <f>1380*43</f>
        <v>59340</v>
      </c>
    </row>
    <row r="143" spans="1:3" s="7" customFormat="1" x14ac:dyDescent="0.25">
      <c r="A143" s="17" t="s">
        <v>163</v>
      </c>
      <c r="B143" s="17" t="s">
        <v>6</v>
      </c>
      <c r="C143" s="20">
        <v>44000</v>
      </c>
    </row>
    <row r="144" spans="1:3" s="7" customFormat="1" x14ac:dyDescent="0.25">
      <c r="A144" s="17" t="s">
        <v>164</v>
      </c>
      <c r="B144" s="17" t="s">
        <v>6</v>
      </c>
      <c r="C144" s="20">
        <v>55380</v>
      </c>
    </row>
    <row r="145" spans="1:3" s="7" customFormat="1" x14ac:dyDescent="0.25">
      <c r="A145" s="17" t="s">
        <v>21</v>
      </c>
      <c r="B145" s="17" t="s">
        <v>6</v>
      </c>
      <c r="C145" s="20">
        <v>58000</v>
      </c>
    </row>
    <row r="146" spans="1:3" s="7" customFormat="1" x14ac:dyDescent="0.25">
      <c r="A146" s="17" t="s">
        <v>165</v>
      </c>
      <c r="B146" s="17" t="s">
        <v>6</v>
      </c>
      <c r="C146" s="20">
        <v>65000</v>
      </c>
    </row>
    <row r="147" spans="1:3" s="7" customFormat="1" x14ac:dyDescent="0.25">
      <c r="A147" s="17" t="s">
        <v>166</v>
      </c>
      <c r="B147" s="17" t="s">
        <v>6</v>
      </c>
      <c r="C147" s="20">
        <v>37000</v>
      </c>
    </row>
    <row r="148" spans="1:3" s="7" customFormat="1" x14ac:dyDescent="0.25">
      <c r="A148" s="17" t="s">
        <v>167</v>
      </c>
      <c r="B148" s="17" t="s">
        <v>6</v>
      </c>
      <c r="C148" s="20">
        <v>110000</v>
      </c>
    </row>
    <row r="149" spans="1:3" s="7" customFormat="1" x14ac:dyDescent="0.25">
      <c r="A149" s="18" t="s">
        <v>168</v>
      </c>
      <c r="B149" s="17" t="s">
        <v>6</v>
      </c>
      <c r="C149" s="20">
        <v>120000</v>
      </c>
    </row>
    <row r="150" spans="1:3" s="7" customFormat="1" x14ac:dyDescent="0.25">
      <c r="A150" s="17" t="s">
        <v>169</v>
      </c>
      <c r="B150" s="17" t="s">
        <v>6</v>
      </c>
      <c r="C150" s="20">
        <v>98450</v>
      </c>
    </row>
    <row r="151" spans="1:3" s="7" customFormat="1" x14ac:dyDescent="0.25">
      <c r="A151" s="17" t="s">
        <v>170</v>
      </c>
      <c r="B151" s="17" t="s">
        <v>6</v>
      </c>
      <c r="C151" s="20">
        <v>89320</v>
      </c>
    </row>
    <row r="152" spans="1:3" s="7" customFormat="1" x14ac:dyDescent="0.25">
      <c r="A152" s="17" t="s">
        <v>171</v>
      </c>
      <c r="B152" s="17" t="s">
        <v>6</v>
      </c>
      <c r="C152" s="20">
        <v>37770</v>
      </c>
    </row>
    <row r="153" spans="1:3" s="7" customFormat="1" x14ac:dyDescent="0.25">
      <c r="A153" s="17" t="s">
        <v>172</v>
      </c>
      <c r="B153" s="17" t="s">
        <v>6</v>
      </c>
      <c r="C153" s="20">
        <v>42000</v>
      </c>
    </row>
    <row r="154" spans="1:3" s="7" customFormat="1" x14ac:dyDescent="0.25">
      <c r="A154" s="17" t="s">
        <v>173</v>
      </c>
      <c r="B154" s="17" t="s">
        <v>6</v>
      </c>
      <c r="C154" s="20">
        <v>22500</v>
      </c>
    </row>
    <row r="155" spans="1:3" s="7" customFormat="1" x14ac:dyDescent="0.25">
      <c r="A155" s="17" t="s">
        <v>22</v>
      </c>
      <c r="B155" s="17" t="s">
        <v>6</v>
      </c>
      <c r="C155" s="20">
        <v>42240</v>
      </c>
    </row>
    <row r="156" spans="1:3" s="7" customFormat="1" x14ac:dyDescent="0.25">
      <c r="A156" s="17" t="s">
        <v>174</v>
      </c>
      <c r="B156" s="17" t="s">
        <v>6</v>
      </c>
      <c r="C156" s="20">
        <v>95480</v>
      </c>
    </row>
    <row r="157" spans="1:3" s="7" customFormat="1" x14ac:dyDescent="0.25">
      <c r="A157" s="17" t="s">
        <v>9</v>
      </c>
      <c r="B157" s="17" t="s">
        <v>6</v>
      </c>
      <c r="C157" s="20">
        <v>118200</v>
      </c>
    </row>
    <row r="158" spans="1:3" s="7" customFormat="1" x14ac:dyDescent="0.25">
      <c r="A158" s="17" t="s">
        <v>175</v>
      </c>
      <c r="B158" s="17" t="s">
        <v>6</v>
      </c>
      <c r="C158" s="20">
        <v>75600</v>
      </c>
    </row>
    <row r="159" spans="1:3" s="7" customFormat="1" x14ac:dyDescent="0.25">
      <c r="A159" s="17" t="s">
        <v>176</v>
      </c>
      <c r="B159" s="17" t="s">
        <v>6</v>
      </c>
      <c r="C159" s="20">
        <v>65000</v>
      </c>
    </row>
    <row r="160" spans="1:3" s="7" customFormat="1" x14ac:dyDescent="0.25">
      <c r="A160" s="17" t="s">
        <v>177</v>
      </c>
      <c r="B160" s="17" t="s">
        <v>6</v>
      </c>
      <c r="C160" s="20">
        <v>22000</v>
      </c>
    </row>
    <row r="161" spans="1:3" s="7" customFormat="1" x14ac:dyDescent="0.25">
      <c r="A161" s="17" t="s">
        <v>178</v>
      </c>
      <c r="B161" s="17" t="s">
        <v>6</v>
      </c>
      <c r="C161" s="20">
        <v>32000</v>
      </c>
    </row>
    <row r="162" spans="1:3" s="7" customFormat="1" x14ac:dyDescent="0.25">
      <c r="A162" s="17" t="s">
        <v>179</v>
      </c>
      <c r="B162" s="17" t="s">
        <v>6</v>
      </c>
      <c r="C162" s="20">
        <v>91000</v>
      </c>
    </row>
    <row r="163" spans="1:3" s="7" customFormat="1" x14ac:dyDescent="0.25">
      <c r="A163" s="17" t="s">
        <v>180</v>
      </c>
      <c r="B163" s="17" t="s">
        <v>6</v>
      </c>
      <c r="C163" s="20">
        <v>16380</v>
      </c>
    </row>
    <row r="164" spans="1:3" s="7" customFormat="1" x14ac:dyDescent="0.25">
      <c r="A164" s="17" t="s">
        <v>181</v>
      </c>
      <c r="B164" s="17" t="s">
        <v>6</v>
      </c>
      <c r="C164" s="20">
        <v>45500</v>
      </c>
    </row>
    <row r="165" spans="1:3" s="7" customFormat="1" x14ac:dyDescent="0.25">
      <c r="A165" s="17" t="s">
        <v>182</v>
      </c>
      <c r="B165" s="17" t="s">
        <v>6</v>
      </c>
      <c r="C165" s="20">
        <v>51500</v>
      </c>
    </row>
    <row r="166" spans="1:3" s="7" customFormat="1" x14ac:dyDescent="0.25">
      <c r="A166" s="17" t="s">
        <v>183</v>
      </c>
      <c r="B166" s="17" t="s">
        <v>6</v>
      </c>
      <c r="C166" s="20">
        <v>90000</v>
      </c>
    </row>
    <row r="167" spans="1:3" s="7" customFormat="1" x14ac:dyDescent="0.25">
      <c r="A167" s="17" t="s">
        <v>184</v>
      </c>
      <c r="B167" s="17" t="s">
        <v>6</v>
      </c>
      <c r="C167" s="20">
        <v>103950</v>
      </c>
    </row>
    <row r="168" spans="1:3" s="7" customFormat="1" x14ac:dyDescent="0.25">
      <c r="A168" s="17" t="s">
        <v>185</v>
      </c>
      <c r="B168" s="17" t="s">
        <v>6</v>
      </c>
      <c r="C168" s="20">
        <v>109658</v>
      </c>
    </row>
    <row r="169" spans="1:3" s="7" customFormat="1" x14ac:dyDescent="0.25">
      <c r="A169" s="17" t="s">
        <v>186</v>
      </c>
      <c r="B169" s="17" t="s">
        <v>6</v>
      </c>
      <c r="C169" s="20">
        <v>58870</v>
      </c>
    </row>
    <row r="170" spans="1:3" s="7" customFormat="1" x14ac:dyDescent="0.25">
      <c r="A170" s="17" t="s">
        <v>187</v>
      </c>
      <c r="B170" s="17" t="s">
        <v>6</v>
      </c>
      <c r="C170" s="20">
        <v>63500</v>
      </c>
    </row>
    <row r="171" spans="1:3" s="7" customFormat="1" x14ac:dyDescent="0.25">
      <c r="A171" s="19" t="s">
        <v>188</v>
      </c>
      <c r="B171" s="17" t="s">
        <v>6</v>
      </c>
      <c r="C171" s="21">
        <f>((10*11)*2240)*43</f>
        <v>10595200</v>
      </c>
    </row>
    <row r="172" spans="1:3" s="7" customFormat="1" x14ac:dyDescent="0.25">
      <c r="A172" s="19" t="s">
        <v>189</v>
      </c>
      <c r="B172" s="17" t="s">
        <v>6</v>
      </c>
      <c r="C172" s="21">
        <f>19*81000</f>
        <v>1539000</v>
      </c>
    </row>
    <row r="173" spans="1:3" s="7" customFormat="1" x14ac:dyDescent="0.25">
      <c r="A173" s="17" t="s">
        <v>23</v>
      </c>
      <c r="B173" s="20" t="s">
        <v>274</v>
      </c>
      <c r="C173" s="20">
        <v>30000</v>
      </c>
    </row>
    <row r="174" spans="1:3" s="7" customFormat="1" x14ac:dyDescent="0.25">
      <c r="A174" s="19" t="s">
        <v>190</v>
      </c>
      <c r="B174" s="17" t="s">
        <v>274</v>
      </c>
      <c r="C174" s="21">
        <f>20*30000</f>
        <v>600000</v>
      </c>
    </row>
    <row r="175" spans="1:3" s="7" customFormat="1" x14ac:dyDescent="0.25">
      <c r="A175" s="17" t="s">
        <v>191</v>
      </c>
      <c r="B175" s="17" t="s">
        <v>275</v>
      </c>
      <c r="C175" s="20">
        <v>98894</v>
      </c>
    </row>
    <row r="176" spans="1:3" s="7" customFormat="1" x14ac:dyDescent="0.25">
      <c r="A176" s="17" t="s">
        <v>192</v>
      </c>
      <c r="B176" s="17" t="s">
        <v>275</v>
      </c>
      <c r="C176" s="20">
        <v>169350</v>
      </c>
    </row>
    <row r="177" spans="1:3" s="7" customFormat="1" x14ac:dyDescent="0.25">
      <c r="A177" s="17" t="s">
        <v>193</v>
      </c>
      <c r="B177" s="17" t="s">
        <v>275</v>
      </c>
      <c r="C177" s="20">
        <v>373200</v>
      </c>
    </row>
    <row r="178" spans="1:3" s="7" customFormat="1" x14ac:dyDescent="0.25">
      <c r="A178" s="17" t="s">
        <v>194</v>
      </c>
      <c r="B178" s="20" t="s">
        <v>275</v>
      </c>
      <c r="C178" s="20">
        <v>78923</v>
      </c>
    </row>
    <row r="179" spans="1:3" s="7" customFormat="1" x14ac:dyDescent="0.25">
      <c r="A179" s="17" t="s">
        <v>195</v>
      </c>
      <c r="B179" s="20" t="s">
        <v>275</v>
      </c>
      <c r="C179" s="20">
        <v>255000</v>
      </c>
    </row>
    <row r="180" spans="1:3" s="7" customFormat="1" x14ac:dyDescent="0.25">
      <c r="A180" s="17" t="s">
        <v>28</v>
      </c>
      <c r="B180" s="20" t="s">
        <v>275</v>
      </c>
      <c r="C180" s="20">
        <v>255000</v>
      </c>
    </row>
    <row r="181" spans="1:3" s="7" customFormat="1" x14ac:dyDescent="0.25">
      <c r="A181" s="17" t="s">
        <v>196</v>
      </c>
      <c r="B181" s="20" t="s">
        <v>275</v>
      </c>
      <c r="C181" s="20">
        <v>255000</v>
      </c>
    </row>
    <row r="182" spans="1:3" s="7" customFormat="1" x14ac:dyDescent="0.25">
      <c r="A182" s="17" t="s">
        <v>197</v>
      </c>
      <c r="B182" s="20" t="s">
        <v>275</v>
      </c>
      <c r="C182" s="20">
        <v>130500</v>
      </c>
    </row>
    <row r="183" spans="1:3" s="7" customFormat="1" x14ac:dyDescent="0.25">
      <c r="A183" s="17" t="s">
        <v>198</v>
      </c>
      <c r="B183" s="20" t="s">
        <v>275</v>
      </c>
      <c r="C183" s="20">
        <v>456900</v>
      </c>
    </row>
    <row r="184" spans="1:3" s="7" customFormat="1" x14ac:dyDescent="0.25">
      <c r="A184" s="17" t="s">
        <v>199</v>
      </c>
      <c r="B184" s="20" t="s">
        <v>275</v>
      </c>
      <c r="C184" s="20">
        <v>23600</v>
      </c>
    </row>
    <row r="185" spans="1:3" s="7" customFormat="1" x14ac:dyDescent="0.25">
      <c r="A185" s="17" t="s">
        <v>200</v>
      </c>
      <c r="B185" s="20" t="s">
        <v>275</v>
      </c>
      <c r="C185" s="20">
        <v>255000</v>
      </c>
    </row>
    <row r="186" spans="1:3" s="7" customFormat="1" x14ac:dyDescent="0.25">
      <c r="A186" s="17" t="s">
        <v>201</v>
      </c>
      <c r="B186" s="20" t="s">
        <v>275</v>
      </c>
      <c r="C186" s="20">
        <v>255000</v>
      </c>
    </row>
    <row r="187" spans="1:3" s="7" customFormat="1" x14ac:dyDescent="0.25">
      <c r="A187" s="17" t="s">
        <v>202</v>
      </c>
      <c r="B187" s="17" t="s">
        <v>275</v>
      </c>
      <c r="C187" s="20">
        <v>236000</v>
      </c>
    </row>
    <row r="188" spans="1:3" s="7" customFormat="1" x14ac:dyDescent="0.25">
      <c r="A188" s="17" t="s">
        <v>26</v>
      </c>
      <c r="B188" s="17" t="s">
        <v>275</v>
      </c>
      <c r="C188" s="20">
        <v>100000</v>
      </c>
    </row>
    <row r="189" spans="1:3" s="7" customFormat="1" x14ac:dyDescent="0.25">
      <c r="A189" s="17" t="s">
        <v>25</v>
      </c>
      <c r="B189" s="17" t="s">
        <v>275</v>
      </c>
      <c r="C189" s="20">
        <v>79804</v>
      </c>
    </row>
    <row r="190" spans="1:3" s="7" customFormat="1" x14ac:dyDescent="0.25">
      <c r="A190" s="17" t="s">
        <v>203</v>
      </c>
      <c r="B190" s="17" t="s">
        <v>275</v>
      </c>
      <c r="C190" s="20">
        <v>255000</v>
      </c>
    </row>
    <row r="191" spans="1:3" s="7" customFormat="1" x14ac:dyDescent="0.25">
      <c r="A191" s="17" t="s">
        <v>204</v>
      </c>
      <c r="B191" s="17" t="s">
        <v>275</v>
      </c>
      <c r="C191" s="20">
        <v>132000</v>
      </c>
    </row>
    <row r="192" spans="1:3" s="7" customFormat="1" x14ac:dyDescent="0.25">
      <c r="A192" s="17" t="s">
        <v>205</v>
      </c>
      <c r="B192" s="17" t="s">
        <v>275</v>
      </c>
      <c r="C192" s="20">
        <v>167580</v>
      </c>
    </row>
    <row r="193" spans="1:3" s="7" customFormat="1" x14ac:dyDescent="0.25">
      <c r="A193" s="17" t="s">
        <v>206</v>
      </c>
      <c r="B193" s="17" t="s">
        <v>275</v>
      </c>
      <c r="C193" s="20">
        <v>255000</v>
      </c>
    </row>
    <row r="194" spans="1:3" s="7" customFormat="1" x14ac:dyDescent="0.25">
      <c r="A194" s="17" t="s">
        <v>207</v>
      </c>
      <c r="B194" s="17" t="s">
        <v>275</v>
      </c>
      <c r="C194" s="20">
        <v>18220</v>
      </c>
    </row>
    <row r="195" spans="1:3" s="7" customFormat="1" x14ac:dyDescent="0.25">
      <c r="A195" s="17" t="s">
        <v>208</v>
      </c>
      <c r="B195" s="17" t="s">
        <v>275</v>
      </c>
      <c r="C195" s="20">
        <v>178500</v>
      </c>
    </row>
    <row r="196" spans="1:3" s="7" customFormat="1" x14ac:dyDescent="0.25">
      <c r="A196" s="17" t="s">
        <v>209</v>
      </c>
      <c r="B196" s="17" t="s">
        <v>275</v>
      </c>
      <c r="C196" s="20">
        <v>255000</v>
      </c>
    </row>
    <row r="197" spans="1:3" s="7" customFormat="1" x14ac:dyDescent="0.25">
      <c r="A197" s="17" t="s">
        <v>210</v>
      </c>
      <c r="B197" s="17" t="s">
        <v>275</v>
      </c>
      <c r="C197" s="20">
        <v>255000</v>
      </c>
    </row>
    <row r="198" spans="1:3" s="7" customFormat="1" x14ac:dyDescent="0.25">
      <c r="A198" s="17" t="s">
        <v>27</v>
      </c>
      <c r="B198" s="17" t="s">
        <v>275</v>
      </c>
      <c r="C198" s="20">
        <v>119000</v>
      </c>
    </row>
    <row r="199" spans="1:3" s="7" customFormat="1" x14ac:dyDescent="0.25">
      <c r="A199" s="17" t="s">
        <v>211</v>
      </c>
      <c r="B199" s="17" t="s">
        <v>275</v>
      </c>
      <c r="C199" s="20">
        <v>238000</v>
      </c>
    </row>
    <row r="200" spans="1:3" s="7" customFormat="1" x14ac:dyDescent="0.25">
      <c r="A200" s="17" t="s">
        <v>212</v>
      </c>
      <c r="B200" s="17" t="s">
        <v>275</v>
      </c>
      <c r="C200" s="20">
        <v>255000</v>
      </c>
    </row>
    <row r="201" spans="1:3" s="7" customFormat="1" x14ac:dyDescent="0.25">
      <c r="A201" s="17" t="s">
        <v>213</v>
      </c>
      <c r="B201" s="17" t="s">
        <v>275</v>
      </c>
      <c r="C201" s="20">
        <v>255000</v>
      </c>
    </row>
    <row r="202" spans="1:3" s="7" customFormat="1" x14ac:dyDescent="0.25">
      <c r="A202" s="17" t="s">
        <v>214</v>
      </c>
      <c r="B202" s="17" t="s">
        <v>275</v>
      </c>
      <c r="C202" s="20">
        <v>269992</v>
      </c>
    </row>
    <row r="203" spans="1:3" s="7" customFormat="1" x14ac:dyDescent="0.25">
      <c r="A203" s="17" t="s">
        <v>215</v>
      </c>
      <c r="B203" s="17" t="s">
        <v>275</v>
      </c>
      <c r="C203" s="20">
        <v>255000</v>
      </c>
    </row>
    <row r="204" spans="1:3" s="7" customFormat="1" x14ac:dyDescent="0.25">
      <c r="A204" s="17" t="s">
        <v>211</v>
      </c>
      <c r="B204" s="17" t="s">
        <v>275</v>
      </c>
      <c r="C204" s="20">
        <v>238000</v>
      </c>
    </row>
    <row r="205" spans="1:3" s="7" customFormat="1" x14ac:dyDescent="0.25">
      <c r="A205" s="17" t="s">
        <v>216</v>
      </c>
      <c r="B205" s="17" t="s">
        <v>275</v>
      </c>
      <c r="C205" s="20">
        <v>178500</v>
      </c>
    </row>
    <row r="206" spans="1:3" s="7" customFormat="1" x14ac:dyDescent="0.25">
      <c r="A206" s="17" t="s">
        <v>217</v>
      </c>
      <c r="B206" s="17" t="s">
        <v>275</v>
      </c>
      <c r="C206" s="20">
        <v>179500</v>
      </c>
    </row>
    <row r="207" spans="1:3" s="7" customFormat="1" x14ac:dyDescent="0.25">
      <c r="A207" s="17" t="s">
        <v>48</v>
      </c>
      <c r="B207" s="17" t="s">
        <v>275</v>
      </c>
      <c r="C207" s="20">
        <v>255000</v>
      </c>
    </row>
    <row r="208" spans="1:3" s="7" customFormat="1" x14ac:dyDescent="0.25">
      <c r="A208" s="17" t="s">
        <v>218</v>
      </c>
      <c r="B208" s="17" t="s">
        <v>275</v>
      </c>
      <c r="C208" s="20">
        <v>119000</v>
      </c>
    </row>
    <row r="209" spans="1:3" s="7" customFormat="1" x14ac:dyDescent="0.25">
      <c r="A209" s="17" t="s">
        <v>219</v>
      </c>
      <c r="B209" s="17" t="s">
        <v>275</v>
      </c>
      <c r="C209" s="20">
        <v>322298</v>
      </c>
    </row>
    <row r="210" spans="1:3" s="7" customFormat="1" x14ac:dyDescent="0.25">
      <c r="A210" s="17" t="s">
        <v>220</v>
      </c>
      <c r="B210" s="17" t="s">
        <v>275</v>
      </c>
      <c r="C210" s="20">
        <v>178500</v>
      </c>
    </row>
    <row r="211" spans="1:3" s="7" customFormat="1" x14ac:dyDescent="0.25">
      <c r="A211" s="17" t="s">
        <v>221</v>
      </c>
      <c r="B211" s="17" t="s">
        <v>275</v>
      </c>
      <c r="C211" s="20">
        <v>238000</v>
      </c>
    </row>
    <row r="212" spans="1:3" s="7" customFormat="1" x14ac:dyDescent="0.25">
      <c r="A212" s="17" t="s">
        <v>222</v>
      </c>
      <c r="B212" s="17" t="s">
        <v>275</v>
      </c>
      <c r="C212" s="20">
        <v>238000</v>
      </c>
    </row>
    <row r="213" spans="1:3" s="7" customFormat="1" x14ac:dyDescent="0.25">
      <c r="A213" s="17" t="s">
        <v>24</v>
      </c>
      <c r="B213" s="17" t="s">
        <v>275</v>
      </c>
      <c r="C213" s="20">
        <v>178500</v>
      </c>
    </row>
    <row r="214" spans="1:3" s="7" customFormat="1" x14ac:dyDescent="0.25">
      <c r="A214" s="17" t="s">
        <v>223</v>
      </c>
      <c r="B214" s="17" t="s">
        <v>276</v>
      </c>
      <c r="C214" s="20">
        <v>255000</v>
      </c>
    </row>
    <row r="215" spans="1:3" s="7" customFormat="1" x14ac:dyDescent="0.25">
      <c r="A215" s="19" t="s">
        <v>224</v>
      </c>
      <c r="B215" s="17" t="s">
        <v>32</v>
      </c>
      <c r="C215" s="22">
        <v>600000</v>
      </c>
    </row>
    <row r="216" spans="1:3" s="7" customFormat="1" x14ac:dyDescent="0.25">
      <c r="A216" s="17" t="s">
        <v>225</v>
      </c>
      <c r="B216" s="17" t="s">
        <v>277</v>
      </c>
      <c r="C216" s="20">
        <v>101785</v>
      </c>
    </row>
    <row r="217" spans="1:3" s="7" customFormat="1" x14ac:dyDescent="0.25">
      <c r="A217" s="17" t="s">
        <v>226</v>
      </c>
      <c r="B217" s="17" t="s">
        <v>277</v>
      </c>
      <c r="C217" s="20">
        <v>150910</v>
      </c>
    </row>
    <row r="218" spans="1:3" s="7" customFormat="1" x14ac:dyDescent="0.25">
      <c r="A218" s="17" t="s">
        <v>227</v>
      </c>
      <c r="B218" s="20" t="s">
        <v>277</v>
      </c>
      <c r="C218" s="20">
        <v>131000</v>
      </c>
    </row>
    <row r="219" spans="1:3" s="7" customFormat="1" x14ac:dyDescent="0.25">
      <c r="A219" s="17" t="s">
        <v>228</v>
      </c>
      <c r="B219" s="20" t="s">
        <v>277</v>
      </c>
      <c r="C219" s="20">
        <v>142420</v>
      </c>
    </row>
    <row r="220" spans="1:3" s="7" customFormat="1" x14ac:dyDescent="0.25">
      <c r="A220" s="17" t="s">
        <v>229</v>
      </c>
      <c r="B220" s="20" t="s">
        <v>278</v>
      </c>
      <c r="C220" s="20">
        <v>63000</v>
      </c>
    </row>
    <row r="221" spans="1:3" s="7" customFormat="1" x14ac:dyDescent="0.25">
      <c r="A221" s="17" t="s">
        <v>230</v>
      </c>
      <c r="B221" s="20" t="s">
        <v>278</v>
      </c>
      <c r="C221" s="20">
        <v>143728</v>
      </c>
    </row>
    <row r="222" spans="1:3" s="7" customFormat="1" x14ac:dyDescent="0.25">
      <c r="A222" s="17" t="s">
        <v>231</v>
      </c>
      <c r="B222" s="17" t="s">
        <v>277</v>
      </c>
      <c r="C222" s="20">
        <v>135500</v>
      </c>
    </row>
    <row r="223" spans="1:3" s="7" customFormat="1" x14ac:dyDescent="0.25">
      <c r="A223" s="17" t="s">
        <v>232</v>
      </c>
      <c r="B223" s="17" t="s">
        <v>277</v>
      </c>
      <c r="C223" s="20">
        <v>178753</v>
      </c>
    </row>
    <row r="224" spans="1:3" s="7" customFormat="1" x14ac:dyDescent="0.25">
      <c r="A224" s="17" t="s">
        <v>233</v>
      </c>
      <c r="B224" s="17" t="s">
        <v>277</v>
      </c>
      <c r="C224" s="20">
        <v>144842</v>
      </c>
    </row>
    <row r="225" spans="1:3" s="7" customFormat="1" x14ac:dyDescent="0.25">
      <c r="A225" s="17" t="s">
        <v>234</v>
      </c>
      <c r="B225" s="17" t="s">
        <v>277</v>
      </c>
      <c r="C225" s="20">
        <v>91840</v>
      </c>
    </row>
    <row r="226" spans="1:3" s="7" customFormat="1" x14ac:dyDescent="0.25">
      <c r="A226" s="17" t="s">
        <v>235</v>
      </c>
      <c r="B226" s="17" t="s">
        <v>277</v>
      </c>
      <c r="C226" s="20">
        <v>93000</v>
      </c>
    </row>
    <row r="227" spans="1:3" s="7" customFormat="1" x14ac:dyDescent="0.25">
      <c r="A227" s="17" t="s">
        <v>236</v>
      </c>
      <c r="B227" s="17" t="s">
        <v>277</v>
      </c>
      <c r="C227" s="20">
        <v>26840</v>
      </c>
    </row>
    <row r="228" spans="1:3" s="7" customFormat="1" x14ac:dyDescent="0.25">
      <c r="A228" s="17" t="s">
        <v>237</v>
      </c>
      <c r="B228" s="17" t="s">
        <v>277</v>
      </c>
      <c r="C228" s="20">
        <v>128021</v>
      </c>
    </row>
    <row r="229" spans="1:3" s="7" customFormat="1" x14ac:dyDescent="0.25">
      <c r="A229" s="17" t="s">
        <v>238</v>
      </c>
      <c r="B229" s="17" t="s">
        <v>277</v>
      </c>
      <c r="C229" s="20">
        <v>138500</v>
      </c>
    </row>
    <row r="230" spans="1:3" s="7" customFormat="1" x14ac:dyDescent="0.25">
      <c r="A230" s="17" t="s">
        <v>239</v>
      </c>
      <c r="B230" s="17" t="s">
        <v>277</v>
      </c>
      <c r="C230" s="20">
        <v>152826</v>
      </c>
    </row>
    <row r="231" spans="1:3" s="7" customFormat="1" x14ac:dyDescent="0.25">
      <c r="A231" s="17" t="s">
        <v>240</v>
      </c>
      <c r="B231" s="17" t="s">
        <v>277</v>
      </c>
      <c r="C231" s="20">
        <v>170616</v>
      </c>
    </row>
    <row r="232" spans="1:3" s="7" customFormat="1" x14ac:dyDescent="0.25">
      <c r="A232" s="17" t="s">
        <v>241</v>
      </c>
      <c r="B232" s="17" t="s">
        <v>277</v>
      </c>
      <c r="C232" s="20">
        <v>91840</v>
      </c>
    </row>
    <row r="233" spans="1:3" s="7" customFormat="1" x14ac:dyDescent="0.25">
      <c r="A233" s="17" t="s">
        <v>242</v>
      </c>
      <c r="B233" s="17" t="s">
        <v>277</v>
      </c>
      <c r="C233" s="20">
        <v>91840</v>
      </c>
    </row>
    <row r="234" spans="1:3" s="7" customFormat="1" x14ac:dyDescent="0.25">
      <c r="A234" s="17" t="s">
        <v>243</v>
      </c>
      <c r="B234" s="17" t="s">
        <v>277</v>
      </c>
      <c r="C234" s="20">
        <v>105708</v>
      </c>
    </row>
    <row r="235" spans="1:3" s="7" customFormat="1" x14ac:dyDescent="0.25">
      <c r="A235" s="17" t="s">
        <v>244</v>
      </c>
      <c r="B235" s="17" t="s">
        <v>277</v>
      </c>
      <c r="C235" s="20">
        <v>199686</v>
      </c>
    </row>
    <row r="236" spans="1:3" s="7" customFormat="1" x14ac:dyDescent="0.25">
      <c r="A236" s="17" t="s">
        <v>245</v>
      </c>
      <c r="B236" s="17" t="s">
        <v>277</v>
      </c>
      <c r="C236" s="20">
        <v>136500</v>
      </c>
    </row>
    <row r="237" spans="1:3" s="7" customFormat="1" x14ac:dyDescent="0.25">
      <c r="A237" s="17" t="s">
        <v>246</v>
      </c>
      <c r="B237" s="17" t="s">
        <v>279</v>
      </c>
      <c r="C237" s="20">
        <v>300000</v>
      </c>
    </row>
    <row r="238" spans="1:3" s="7" customFormat="1" x14ac:dyDescent="0.25">
      <c r="A238" s="17" t="s">
        <v>247</v>
      </c>
      <c r="B238" s="17" t="s">
        <v>279</v>
      </c>
      <c r="C238" s="20">
        <v>43690</v>
      </c>
    </row>
    <row r="239" spans="1:3" s="7" customFormat="1" x14ac:dyDescent="0.25">
      <c r="A239" s="17" t="s">
        <v>2</v>
      </c>
      <c r="B239" s="17" t="s">
        <v>279</v>
      </c>
      <c r="C239" s="20">
        <v>227737</v>
      </c>
    </row>
    <row r="240" spans="1:3" s="7" customFormat="1" x14ac:dyDescent="0.25">
      <c r="A240" s="17" t="s">
        <v>248</v>
      </c>
      <c r="B240" s="20" t="s">
        <v>279</v>
      </c>
      <c r="C240" s="20">
        <v>74650</v>
      </c>
    </row>
    <row r="241" spans="1:3" s="7" customFormat="1" x14ac:dyDescent="0.25">
      <c r="A241" s="17" t="s">
        <v>249</v>
      </c>
      <c r="B241" s="20" t="s">
        <v>279</v>
      </c>
      <c r="C241" s="20">
        <v>39000</v>
      </c>
    </row>
    <row r="242" spans="1:3" s="7" customFormat="1" x14ac:dyDescent="0.25">
      <c r="A242" s="17" t="s">
        <v>250</v>
      </c>
      <c r="B242" s="20" t="s">
        <v>279</v>
      </c>
      <c r="C242" s="20">
        <v>30000</v>
      </c>
    </row>
    <row r="243" spans="1:3" s="7" customFormat="1" x14ac:dyDescent="0.25">
      <c r="A243" s="17" t="s">
        <v>251</v>
      </c>
      <c r="B243" s="20" t="s">
        <v>279</v>
      </c>
      <c r="C243" s="20">
        <v>264000</v>
      </c>
    </row>
    <row r="244" spans="1:3" s="7" customFormat="1" x14ac:dyDescent="0.25">
      <c r="A244" s="17" t="s">
        <v>252</v>
      </c>
      <c r="B244" s="20" t="s">
        <v>280</v>
      </c>
      <c r="C244" s="20">
        <v>342671</v>
      </c>
    </row>
    <row r="245" spans="1:3" s="7" customFormat="1" x14ac:dyDescent="0.25">
      <c r="A245" s="17" t="s">
        <v>40</v>
      </c>
      <c r="B245" s="20" t="s">
        <v>280</v>
      </c>
      <c r="C245" s="20">
        <v>775925</v>
      </c>
    </row>
    <row r="246" spans="1:3" s="7" customFormat="1" x14ac:dyDescent="0.25">
      <c r="A246" s="17" t="s">
        <v>253</v>
      </c>
      <c r="B246" s="17" t="s">
        <v>280</v>
      </c>
      <c r="C246" s="20">
        <v>74867</v>
      </c>
    </row>
    <row r="247" spans="1:3" s="7" customFormat="1" x14ac:dyDescent="0.25">
      <c r="A247" s="17" t="s">
        <v>29</v>
      </c>
      <c r="B247" s="17" t="s">
        <v>280</v>
      </c>
      <c r="C247" s="20">
        <v>20400</v>
      </c>
    </row>
    <row r="248" spans="1:3" x14ac:dyDescent="0.25">
      <c r="A248" s="17" t="s">
        <v>254</v>
      </c>
      <c r="B248" s="17" t="s">
        <v>280</v>
      </c>
      <c r="C248" s="20">
        <v>280560</v>
      </c>
    </row>
    <row r="249" spans="1:3" x14ac:dyDescent="0.25">
      <c r="A249" s="17" t="s">
        <v>255</v>
      </c>
      <c r="B249" s="17" t="s">
        <v>280</v>
      </c>
      <c r="C249" s="20">
        <v>458227</v>
      </c>
    </row>
    <row r="250" spans="1:3" x14ac:dyDescent="0.25">
      <c r="A250" s="17" t="s">
        <v>8</v>
      </c>
      <c r="B250" s="17" t="s">
        <v>280</v>
      </c>
      <c r="C250" s="20">
        <v>58702</v>
      </c>
    </row>
    <row r="251" spans="1:3" x14ac:dyDescent="0.25">
      <c r="A251" s="17" t="s">
        <v>256</v>
      </c>
      <c r="B251" s="17" t="s">
        <v>280</v>
      </c>
      <c r="C251" s="20">
        <v>59010</v>
      </c>
    </row>
    <row r="252" spans="1:3" x14ac:dyDescent="0.25">
      <c r="A252" s="17" t="s">
        <v>257</v>
      </c>
      <c r="B252" s="17" t="s">
        <v>280</v>
      </c>
      <c r="C252" s="20">
        <v>119000</v>
      </c>
    </row>
    <row r="253" spans="1:3" x14ac:dyDescent="0.25">
      <c r="A253" s="17" t="s">
        <v>258</v>
      </c>
      <c r="B253" s="17" t="s">
        <v>280</v>
      </c>
      <c r="C253" s="20">
        <v>75372</v>
      </c>
    </row>
    <row r="254" spans="1:3" x14ac:dyDescent="0.25">
      <c r="A254" s="17" t="s">
        <v>259</v>
      </c>
      <c r="B254" s="17" t="s">
        <v>280</v>
      </c>
      <c r="C254" s="20">
        <v>53497</v>
      </c>
    </row>
    <row r="255" spans="1:3" x14ac:dyDescent="0.25">
      <c r="A255" s="17" t="s">
        <v>260</v>
      </c>
      <c r="B255" s="17" t="s">
        <v>280</v>
      </c>
      <c r="C255" s="20">
        <v>60000</v>
      </c>
    </row>
    <row r="256" spans="1:3" x14ac:dyDescent="0.25">
      <c r="A256" s="17" t="s">
        <v>261</v>
      </c>
      <c r="B256" s="17" t="s">
        <v>279</v>
      </c>
      <c r="C256" s="20">
        <f>18950*43</f>
        <v>814850</v>
      </c>
    </row>
    <row r="257" spans="1:4" x14ac:dyDescent="0.25">
      <c r="A257" s="17" t="s">
        <v>262</v>
      </c>
      <c r="B257" s="17" t="s">
        <v>280</v>
      </c>
      <c r="C257" s="20">
        <v>25962</v>
      </c>
    </row>
    <row r="258" spans="1:4" x14ac:dyDescent="0.25">
      <c r="A258" s="17" t="s">
        <v>263</v>
      </c>
      <c r="B258" s="17" t="s">
        <v>280</v>
      </c>
      <c r="C258" s="20">
        <v>200000</v>
      </c>
    </row>
    <row r="259" spans="1:4" x14ac:dyDescent="0.25">
      <c r="A259" s="17" t="s">
        <v>264</v>
      </c>
      <c r="B259" s="17" t="s">
        <v>279</v>
      </c>
      <c r="C259" s="20">
        <f>18950*43</f>
        <v>814850</v>
      </c>
    </row>
    <row r="260" spans="1:4" x14ac:dyDescent="0.25">
      <c r="A260" s="17" t="s">
        <v>30</v>
      </c>
      <c r="B260" s="17" t="s">
        <v>279</v>
      </c>
      <c r="C260" s="20">
        <v>745800</v>
      </c>
    </row>
    <row r="261" spans="1:4" x14ac:dyDescent="0.25">
      <c r="A261" s="17" t="s">
        <v>265</v>
      </c>
      <c r="B261" s="17" t="s">
        <v>280</v>
      </c>
      <c r="C261" s="20">
        <v>83600</v>
      </c>
    </row>
    <row r="262" spans="1:4" x14ac:dyDescent="0.25">
      <c r="A262" s="17" t="s">
        <v>38</v>
      </c>
      <c r="B262" s="17" t="s">
        <v>280</v>
      </c>
      <c r="C262" s="20">
        <v>64820</v>
      </c>
    </row>
    <row r="263" spans="1:4" x14ac:dyDescent="0.25">
      <c r="A263" s="17" t="s">
        <v>266</v>
      </c>
      <c r="B263" s="17" t="s">
        <v>280</v>
      </c>
      <c r="C263" s="20">
        <f>13900*43</f>
        <v>597700</v>
      </c>
    </row>
    <row r="264" spans="1:4" x14ac:dyDescent="0.25">
      <c r="A264" s="17" t="s">
        <v>49</v>
      </c>
      <c r="B264" s="17" t="s">
        <v>280</v>
      </c>
      <c r="C264" s="20">
        <v>188000</v>
      </c>
    </row>
    <row r="265" spans="1:4" x14ac:dyDescent="0.25">
      <c r="A265" s="17" t="s">
        <v>51</v>
      </c>
      <c r="B265" s="17" t="s">
        <v>280</v>
      </c>
      <c r="C265" s="20">
        <v>1035000</v>
      </c>
    </row>
    <row r="266" spans="1:4" x14ac:dyDescent="0.25">
      <c r="A266" s="17" t="s">
        <v>35</v>
      </c>
      <c r="B266" s="17" t="s">
        <v>279</v>
      </c>
      <c r="C266" s="20">
        <v>1496000</v>
      </c>
    </row>
    <row r="267" spans="1:4" x14ac:dyDescent="0.25">
      <c r="A267" s="17" t="s">
        <v>267</v>
      </c>
      <c r="B267" s="17" t="s">
        <v>279</v>
      </c>
      <c r="C267" s="20">
        <v>283800</v>
      </c>
    </row>
    <row r="268" spans="1:4" x14ac:dyDescent="0.25">
      <c r="A268" s="17" t="s">
        <v>268</v>
      </c>
      <c r="B268" s="17" t="s">
        <v>280</v>
      </c>
      <c r="C268" s="20">
        <v>400000</v>
      </c>
    </row>
    <row r="269" spans="1:4" x14ac:dyDescent="0.25">
      <c r="A269" s="17" t="s">
        <v>269</v>
      </c>
      <c r="B269" s="17" t="s">
        <v>280</v>
      </c>
      <c r="C269" s="20">
        <v>900000</v>
      </c>
      <c r="D269" s="24"/>
    </row>
    <row r="270" spans="1:4" x14ac:dyDescent="0.25">
      <c r="A270" s="17" t="s">
        <v>270</v>
      </c>
      <c r="B270" s="17" t="s">
        <v>280</v>
      </c>
      <c r="C270" s="20">
        <v>330000</v>
      </c>
    </row>
    <row r="271" spans="1:4" x14ac:dyDescent="0.25">
      <c r="A271" s="17" t="s">
        <v>271</v>
      </c>
      <c r="B271" s="20" t="s">
        <v>279</v>
      </c>
      <c r="C271" s="20">
        <v>265936</v>
      </c>
    </row>
    <row r="272" spans="1:4" x14ac:dyDescent="0.25">
      <c r="A272" s="23" t="s">
        <v>281</v>
      </c>
      <c r="B272"/>
      <c r="C272" s="20">
        <v>3738675</v>
      </c>
    </row>
    <row r="273" spans="1:3" x14ac:dyDescent="0.25">
      <c r="A273" s="14"/>
      <c r="B273"/>
      <c r="C273" s="14"/>
    </row>
    <row r="274" spans="1:3" x14ac:dyDescent="0.25">
      <c r="A274" s="14"/>
      <c r="B274"/>
      <c r="C274" s="14"/>
    </row>
    <row r="275" spans="1:3" x14ac:dyDescent="0.25">
      <c r="A275" s="14"/>
      <c r="B275"/>
      <c r="C275" s="14"/>
    </row>
    <row r="276" spans="1:3" x14ac:dyDescent="0.25">
      <c r="A276" s="14"/>
      <c r="B276"/>
      <c r="C276" s="14"/>
    </row>
    <row r="277" spans="1:3" x14ac:dyDescent="0.25">
      <c r="A277" s="14"/>
      <c r="B277"/>
      <c r="C277" s="14"/>
    </row>
    <row r="278" spans="1:3" x14ac:dyDescent="0.25">
      <c r="A278" s="14"/>
      <c r="B278"/>
      <c r="C278" s="14"/>
    </row>
    <row r="279" spans="1:3" x14ac:dyDescent="0.25">
      <c r="A279" s="14"/>
      <c r="B279"/>
      <c r="C279" s="14"/>
    </row>
    <row r="280" spans="1:3" x14ac:dyDescent="0.25">
      <c r="A280" s="14"/>
      <c r="B280"/>
      <c r="C280" s="14"/>
    </row>
    <row r="281" spans="1:3" x14ac:dyDescent="0.25">
      <c r="A281" s="14"/>
      <c r="B281"/>
      <c r="C281" s="14"/>
    </row>
    <row r="282" spans="1:3" x14ac:dyDescent="0.25">
      <c r="A282"/>
      <c r="B282"/>
      <c r="C282" s="15"/>
    </row>
    <row r="283" spans="1:3" x14ac:dyDescent="0.25">
      <c r="A283"/>
      <c r="B283"/>
      <c r="C283" s="15"/>
    </row>
    <row r="284" spans="1:3" x14ac:dyDescent="0.25">
      <c r="A284"/>
      <c r="B284"/>
      <c r="C284" s="15"/>
    </row>
    <row r="285" spans="1:3" x14ac:dyDescent="0.25">
      <c r="A285"/>
      <c r="B285"/>
      <c r="C285" s="15"/>
    </row>
    <row r="286" spans="1:3" x14ac:dyDescent="0.25">
      <c r="A286"/>
      <c r="B286"/>
      <c r="C286" s="15"/>
    </row>
    <row r="287" spans="1:3" x14ac:dyDescent="0.25">
      <c r="A287"/>
      <c r="B287"/>
      <c r="C287" s="15"/>
    </row>
    <row r="288" spans="1:3" x14ac:dyDescent="0.25">
      <c r="A288"/>
      <c r="B288"/>
      <c r="C288" s="15"/>
    </row>
    <row r="289" spans="1:3" x14ac:dyDescent="0.25">
      <c r="A289"/>
      <c r="B289"/>
      <c r="C289" s="15"/>
    </row>
    <row r="290" spans="1:3" x14ac:dyDescent="0.25">
      <c r="A290"/>
      <c r="B290"/>
      <c r="C290" s="15"/>
    </row>
    <row r="291" spans="1:3" x14ac:dyDescent="0.25">
      <c r="A291"/>
      <c r="B291"/>
      <c r="C291" s="15"/>
    </row>
    <row r="292" spans="1:3" x14ac:dyDescent="0.25">
      <c r="A292"/>
      <c r="B292"/>
      <c r="C292" s="15"/>
    </row>
    <row r="293" spans="1:3" x14ac:dyDescent="0.25">
      <c r="A293"/>
      <c r="B293"/>
      <c r="C293" s="15"/>
    </row>
    <row r="294" spans="1:3" x14ac:dyDescent="0.25">
      <c r="A294"/>
      <c r="B294"/>
      <c r="C294" s="15"/>
    </row>
    <row r="295" spans="1:3" x14ac:dyDescent="0.25">
      <c r="A295"/>
      <c r="B295"/>
      <c r="C295" s="15"/>
    </row>
    <row r="296" spans="1:3" x14ac:dyDescent="0.25">
      <c r="A296"/>
      <c r="B296"/>
      <c r="C296" s="15"/>
    </row>
    <row r="297" spans="1:3" x14ac:dyDescent="0.25">
      <c r="A297"/>
      <c r="B297"/>
      <c r="C297" s="15"/>
    </row>
    <row r="298" spans="1:3" x14ac:dyDescent="0.25">
      <c r="A298"/>
      <c r="B298"/>
      <c r="C298" s="15"/>
    </row>
    <row r="299" spans="1:3" x14ac:dyDescent="0.25">
      <c r="A299"/>
      <c r="B299"/>
      <c r="C299" s="15"/>
    </row>
    <row r="300" spans="1:3" x14ac:dyDescent="0.25">
      <c r="A300"/>
      <c r="B300"/>
      <c r="C300" s="15"/>
    </row>
    <row r="301" spans="1:3" x14ac:dyDescent="0.25">
      <c r="A301" s="14"/>
      <c r="B301"/>
      <c r="C301" s="15"/>
    </row>
    <row r="302" spans="1:3" x14ac:dyDescent="0.25">
      <c r="A302" s="14"/>
      <c r="B302" s="14"/>
      <c r="C302" s="14"/>
    </row>
    <row r="303" spans="1:3" x14ac:dyDescent="0.25">
      <c r="A303"/>
      <c r="B303"/>
      <c r="C303" s="15"/>
    </row>
    <row r="304" spans="1:3" x14ac:dyDescent="0.25">
      <c r="A304"/>
      <c r="B304"/>
      <c r="C304" s="15"/>
    </row>
    <row r="305" spans="1:3" x14ac:dyDescent="0.25">
      <c r="A305"/>
      <c r="B305"/>
      <c r="C305" s="15"/>
    </row>
    <row r="306" spans="1:3" x14ac:dyDescent="0.25">
      <c r="A306" s="14"/>
      <c r="B306" s="14"/>
      <c r="C306" s="14"/>
    </row>
    <row r="307" spans="1:3" x14ac:dyDescent="0.25">
      <c r="A307" s="14"/>
      <c r="B307" s="14"/>
      <c r="C307" s="14"/>
    </row>
    <row r="308" spans="1:3" x14ac:dyDescent="0.25">
      <c r="A308" s="14"/>
      <c r="B308" s="14"/>
      <c r="C308" s="14"/>
    </row>
    <row r="309" spans="1:3" x14ac:dyDescent="0.25">
      <c r="A309" s="14"/>
      <c r="B309" s="14"/>
      <c r="C309" s="14"/>
    </row>
    <row r="310" spans="1:3" x14ac:dyDescent="0.25">
      <c r="A310" s="14"/>
      <c r="B310" s="14"/>
      <c r="C310" s="14"/>
    </row>
    <row r="311" spans="1:3" x14ac:dyDescent="0.25">
      <c r="A311" s="14"/>
      <c r="B311" s="14"/>
      <c r="C311" s="14"/>
    </row>
    <row r="312" spans="1:3" x14ac:dyDescent="0.25">
      <c r="A312" s="14"/>
      <c r="B312" s="14"/>
      <c r="C312" s="14"/>
    </row>
    <row r="313" spans="1:3" x14ac:dyDescent="0.25">
      <c r="A313" s="14"/>
      <c r="B313" s="14"/>
      <c r="C313" s="14"/>
    </row>
    <row r="314" spans="1:3" x14ac:dyDescent="0.25">
      <c r="A314" s="14"/>
      <c r="B314"/>
      <c r="C314" s="14"/>
    </row>
    <row r="315" spans="1:3" x14ac:dyDescent="0.25">
      <c r="A315" s="14"/>
      <c r="B315"/>
      <c r="C315" s="14"/>
    </row>
    <row r="316" spans="1:3" x14ac:dyDescent="0.25">
      <c r="A316" s="14"/>
      <c r="B316"/>
      <c r="C316" s="14"/>
    </row>
    <row r="317" spans="1:3" x14ac:dyDescent="0.25">
      <c r="A317" s="14"/>
      <c r="B317"/>
      <c r="C317" s="14"/>
    </row>
    <row r="318" spans="1:3" x14ac:dyDescent="0.25">
      <c r="A318" s="14"/>
      <c r="B318"/>
      <c r="C318" s="14"/>
    </row>
    <row r="319" spans="1:3" x14ac:dyDescent="0.25">
      <c r="A319" s="14"/>
      <c r="B319"/>
      <c r="C319" s="14"/>
    </row>
    <row r="320" spans="1:3" x14ac:dyDescent="0.25">
      <c r="A320" s="14"/>
      <c r="B320"/>
      <c r="C320" s="14"/>
    </row>
    <row r="321" spans="1:3" x14ac:dyDescent="0.25">
      <c r="A321" s="14"/>
      <c r="B321"/>
      <c r="C321" s="14"/>
    </row>
    <row r="322" spans="1:3" x14ac:dyDescent="0.25">
      <c r="A322" s="14"/>
      <c r="B322"/>
      <c r="C322" s="14"/>
    </row>
    <row r="323" spans="1:3" x14ac:dyDescent="0.25">
      <c r="A323"/>
      <c r="B323"/>
      <c r="C323" s="15"/>
    </row>
    <row r="324" spans="1:3" x14ac:dyDescent="0.25">
      <c r="A324"/>
      <c r="B324"/>
      <c r="C324" s="15"/>
    </row>
    <row r="325" spans="1:3" x14ac:dyDescent="0.25">
      <c r="A325"/>
      <c r="B325"/>
      <c r="C325" s="15"/>
    </row>
    <row r="326" spans="1:3" x14ac:dyDescent="0.25">
      <c r="A326"/>
      <c r="B326"/>
      <c r="C326" s="15"/>
    </row>
    <row r="327" spans="1:3" x14ac:dyDescent="0.25">
      <c r="A327"/>
      <c r="B327"/>
      <c r="C327" s="15"/>
    </row>
    <row r="328" spans="1:3" x14ac:dyDescent="0.25">
      <c r="A328"/>
      <c r="B328"/>
      <c r="C328" s="15"/>
    </row>
    <row r="329" spans="1:3" x14ac:dyDescent="0.25">
      <c r="A329"/>
      <c r="B329"/>
      <c r="C329" s="15"/>
    </row>
    <row r="330" spans="1:3" x14ac:dyDescent="0.25">
      <c r="A330"/>
      <c r="B330"/>
      <c r="C330" s="15"/>
    </row>
    <row r="331" spans="1:3" x14ac:dyDescent="0.25">
      <c r="A331"/>
      <c r="B331"/>
      <c r="C331" s="15"/>
    </row>
    <row r="332" spans="1:3" x14ac:dyDescent="0.25">
      <c r="A332"/>
      <c r="B332"/>
      <c r="C332" s="15"/>
    </row>
    <row r="333" spans="1:3" x14ac:dyDescent="0.25">
      <c r="A333"/>
      <c r="B333"/>
      <c r="C333" s="15"/>
    </row>
    <row r="334" spans="1:3" x14ac:dyDescent="0.25">
      <c r="A334"/>
      <c r="B334"/>
      <c r="C334" s="15"/>
    </row>
    <row r="335" spans="1:3" x14ac:dyDescent="0.25">
      <c r="A335"/>
      <c r="B335"/>
      <c r="C335" s="15"/>
    </row>
    <row r="336" spans="1:3" x14ac:dyDescent="0.25">
      <c r="A336"/>
      <c r="B336"/>
      <c r="C336" s="15"/>
    </row>
    <row r="337" spans="1:3" x14ac:dyDescent="0.25">
      <c r="A337"/>
      <c r="B337"/>
      <c r="C337" s="15"/>
    </row>
    <row r="338" spans="1:3" x14ac:dyDescent="0.25">
      <c r="A338"/>
      <c r="B338"/>
      <c r="C338" s="15"/>
    </row>
    <row r="339" spans="1:3" x14ac:dyDescent="0.25">
      <c r="A339"/>
      <c r="B339"/>
      <c r="C339" s="15"/>
    </row>
    <row r="340" spans="1:3" x14ac:dyDescent="0.25">
      <c r="A340" s="14"/>
      <c r="B340" s="14"/>
      <c r="C340" s="14"/>
    </row>
    <row r="341" spans="1:3" x14ac:dyDescent="0.25">
      <c r="A341" s="14"/>
      <c r="B341"/>
      <c r="C341" s="14"/>
    </row>
    <row r="342" spans="1:3" x14ac:dyDescent="0.25">
      <c r="A342" s="14"/>
      <c r="B342"/>
      <c r="C342" s="15"/>
    </row>
    <row r="343" spans="1:3" x14ac:dyDescent="0.25">
      <c r="A343"/>
      <c r="B343"/>
      <c r="C343" s="15"/>
    </row>
    <row r="344" spans="1:3" x14ac:dyDescent="0.25">
      <c r="A344" s="14"/>
      <c r="B344"/>
      <c r="C344" s="15"/>
    </row>
    <row r="345" spans="1:3" x14ac:dyDescent="0.25">
      <c r="A345" s="11"/>
      <c r="B345" s="12"/>
      <c r="C345" s="16"/>
    </row>
    <row r="346" spans="1:3" x14ac:dyDescent="0.25">
      <c r="A346" s="11"/>
      <c r="B346" s="11"/>
      <c r="C346" s="16"/>
    </row>
    <row r="347" spans="1:3" x14ac:dyDescent="0.25">
      <c r="A347" s="11"/>
      <c r="B347" s="11"/>
      <c r="C347" s="11"/>
    </row>
    <row r="348" spans="1:3" x14ac:dyDescent="0.25">
      <c r="A348" s="11"/>
      <c r="B348" s="11"/>
      <c r="C348" s="11"/>
    </row>
    <row r="349" spans="1:3" x14ac:dyDescent="0.25">
      <c r="A349" s="11"/>
      <c r="B349" s="11"/>
      <c r="C349" s="11"/>
    </row>
    <row r="350" spans="1:3" x14ac:dyDescent="0.25">
      <c r="A350" s="11"/>
      <c r="B350" s="11"/>
      <c r="C350" s="11"/>
    </row>
    <row r="351" spans="1:3" x14ac:dyDescent="0.25">
      <c r="A351" s="11"/>
      <c r="B351" s="12"/>
      <c r="C351" s="11"/>
    </row>
    <row r="352" spans="1:3" x14ac:dyDescent="0.25">
      <c r="A352" s="11"/>
      <c r="B352" s="11"/>
      <c r="C352" s="11"/>
    </row>
    <row r="353" spans="1:3" x14ac:dyDescent="0.25">
      <c r="A353" s="11"/>
      <c r="B353" s="11"/>
      <c r="C353" s="11"/>
    </row>
    <row r="354" spans="1:3" x14ac:dyDescent="0.25">
      <c r="A354" s="11"/>
      <c r="B354" s="11"/>
      <c r="C354" s="11"/>
    </row>
    <row r="355" spans="1:3" x14ac:dyDescent="0.25">
      <c r="A355" s="11"/>
      <c r="B355" s="11"/>
      <c r="C355" s="11"/>
    </row>
    <row r="356" spans="1:3" x14ac:dyDescent="0.25">
      <c r="A356" s="11"/>
      <c r="B356" s="11"/>
      <c r="C356" s="11"/>
    </row>
    <row r="357" spans="1:3" x14ac:dyDescent="0.25">
      <c r="A357" s="11"/>
      <c r="B357" s="11"/>
      <c r="C357" s="11"/>
    </row>
    <row r="358" spans="1:3" x14ac:dyDescent="0.25">
      <c r="A358" s="11"/>
      <c r="B358" s="11"/>
      <c r="C358" s="11"/>
    </row>
    <row r="359" spans="1:3" x14ac:dyDescent="0.25">
      <c r="A359" s="11"/>
      <c r="B359" s="11"/>
      <c r="C359" s="11"/>
    </row>
    <row r="360" spans="1:3" x14ac:dyDescent="0.25">
      <c r="A360" s="11"/>
      <c r="B360" s="11"/>
      <c r="C360" s="11"/>
    </row>
    <row r="361" spans="1:3" x14ac:dyDescent="0.25">
      <c r="A361" s="11"/>
      <c r="B361" s="11"/>
      <c r="C361" s="11"/>
    </row>
    <row r="362" spans="1:3" x14ac:dyDescent="0.25">
      <c r="A362" s="11"/>
      <c r="B362" s="11"/>
      <c r="C362" s="11"/>
    </row>
    <row r="363" spans="1:3" x14ac:dyDescent="0.25">
      <c r="A363" s="11"/>
      <c r="B363" s="11"/>
      <c r="C363" s="11"/>
    </row>
    <row r="364" spans="1:3" x14ac:dyDescent="0.25">
      <c r="A364" s="11"/>
      <c r="B364" s="11"/>
      <c r="C364" s="11"/>
    </row>
    <row r="365" spans="1:3" x14ac:dyDescent="0.25">
      <c r="A365" s="11"/>
      <c r="B365" s="11"/>
      <c r="C365" s="11"/>
    </row>
    <row r="366" spans="1:3" x14ac:dyDescent="0.25">
      <c r="A366" s="11"/>
      <c r="B366" s="11"/>
      <c r="C366" s="11"/>
    </row>
    <row r="367" spans="1:3" x14ac:dyDescent="0.25">
      <c r="A367" s="11"/>
      <c r="B367" s="11"/>
      <c r="C367" s="11"/>
    </row>
    <row r="368" spans="1:3" x14ac:dyDescent="0.25">
      <c r="A368" s="11"/>
      <c r="B368" s="11"/>
      <c r="C368" s="11"/>
    </row>
    <row r="369" spans="1:3" x14ac:dyDescent="0.25">
      <c r="A369" s="11"/>
      <c r="B369" s="11"/>
      <c r="C369" s="11"/>
    </row>
    <row r="370" spans="1:3" x14ac:dyDescent="0.25">
      <c r="A370" s="11"/>
      <c r="B370" s="12"/>
      <c r="C370" s="11"/>
    </row>
    <row r="371" spans="1:3" x14ac:dyDescent="0.25">
      <c r="A371" s="11"/>
      <c r="B371" s="12"/>
      <c r="C371" s="11"/>
    </row>
    <row r="372" spans="1:3" x14ac:dyDescent="0.25">
      <c r="A372" s="11"/>
      <c r="B372" s="12"/>
      <c r="C372" s="11"/>
    </row>
    <row r="373" spans="1:3" x14ac:dyDescent="0.25">
      <c r="A373" s="11"/>
      <c r="B373" s="12"/>
      <c r="C373" s="11"/>
    </row>
    <row r="374" spans="1:3" x14ac:dyDescent="0.25">
      <c r="A374" s="11"/>
      <c r="B374" s="12"/>
      <c r="C374" s="11"/>
    </row>
    <row r="375" spans="1:3" x14ac:dyDescent="0.25">
      <c r="A375" s="11"/>
      <c r="B375" s="12"/>
      <c r="C375" s="11"/>
    </row>
    <row r="376" spans="1:3" x14ac:dyDescent="0.25">
      <c r="A376" s="11"/>
      <c r="B376" s="11"/>
      <c r="C376" s="11"/>
    </row>
    <row r="377" spans="1:3" x14ac:dyDescent="0.25">
      <c r="A377" s="11"/>
      <c r="B377" s="11"/>
      <c r="C377" s="11"/>
    </row>
    <row r="378" spans="1:3" x14ac:dyDescent="0.25">
      <c r="A378" s="11"/>
      <c r="B378" s="11"/>
      <c r="C378" s="11"/>
    </row>
    <row r="379" spans="1:3" x14ac:dyDescent="0.25">
      <c r="A379" s="11"/>
      <c r="B379" s="11"/>
      <c r="C379" s="11"/>
    </row>
    <row r="380" spans="1:3" x14ac:dyDescent="0.25">
      <c r="A380" s="11"/>
      <c r="B380" s="12"/>
      <c r="C380" s="11"/>
    </row>
    <row r="381" spans="1:3" x14ac:dyDescent="0.25">
      <c r="A381" s="11"/>
      <c r="B381" s="11"/>
      <c r="C381" s="11"/>
    </row>
    <row r="382" spans="1:3" x14ac:dyDescent="0.25">
      <c r="A382" s="11"/>
      <c r="B382" s="12"/>
      <c r="C382" s="11"/>
    </row>
    <row r="383" spans="1:3" x14ac:dyDescent="0.25">
      <c r="A383" s="11"/>
      <c r="B383" s="12"/>
      <c r="C383" s="11"/>
    </row>
    <row r="384" spans="1:3" x14ac:dyDescent="0.25">
      <c r="A384" s="11"/>
      <c r="B384" s="12"/>
      <c r="C384" s="11"/>
    </row>
    <row r="385" spans="1:3" x14ac:dyDescent="0.25">
      <c r="A385" s="11"/>
      <c r="B385" s="11"/>
      <c r="C385" s="11"/>
    </row>
    <row r="386" spans="1:3" x14ac:dyDescent="0.25">
      <c r="A386" s="11"/>
      <c r="B386" s="11"/>
      <c r="C386" s="11"/>
    </row>
    <row r="387" spans="1:3" x14ac:dyDescent="0.25">
      <c r="A387" s="11"/>
      <c r="B387" s="11"/>
      <c r="C387" s="11"/>
    </row>
    <row r="388" spans="1:3" x14ac:dyDescent="0.25">
      <c r="A388" s="11"/>
      <c r="B388" s="11"/>
      <c r="C388" s="11"/>
    </row>
    <row r="389" spans="1:3" x14ac:dyDescent="0.25">
      <c r="A389" s="11"/>
      <c r="B389" s="11"/>
      <c r="C389" s="11"/>
    </row>
    <row r="390" spans="1:3" x14ac:dyDescent="0.25">
      <c r="A390" s="11"/>
      <c r="B390" s="11"/>
      <c r="C390" s="11"/>
    </row>
    <row r="391" spans="1:3" x14ac:dyDescent="0.25">
      <c r="A391" s="11"/>
      <c r="B391" s="11"/>
      <c r="C391" s="11"/>
    </row>
    <row r="392" spans="1:3" x14ac:dyDescent="0.25">
      <c r="A392" s="11"/>
      <c r="B392" s="11"/>
      <c r="C392" s="11"/>
    </row>
    <row r="393" spans="1:3" x14ac:dyDescent="0.25">
      <c r="A393" s="11"/>
      <c r="B393" s="11"/>
      <c r="C393" s="11"/>
    </row>
    <row r="394" spans="1:3" x14ac:dyDescent="0.25">
      <c r="A394" s="11"/>
      <c r="B394" s="11"/>
      <c r="C394" s="11"/>
    </row>
    <row r="395" spans="1:3" x14ac:dyDescent="0.25">
      <c r="A395" s="11"/>
      <c r="B395" s="11"/>
      <c r="C395" s="11"/>
    </row>
    <row r="396" spans="1:3" x14ac:dyDescent="0.25">
      <c r="A396" s="11"/>
      <c r="B396" s="11"/>
      <c r="C396" s="11"/>
    </row>
    <row r="397" spans="1:3" x14ac:dyDescent="0.25">
      <c r="A397" s="11"/>
      <c r="B397" s="11"/>
      <c r="C397" s="11"/>
    </row>
    <row r="398" spans="1:3" x14ac:dyDescent="0.25">
      <c r="A398" s="11"/>
      <c r="B398" s="11"/>
      <c r="C398" s="11"/>
    </row>
    <row r="399" spans="1:3" x14ac:dyDescent="0.25">
      <c r="A399" s="11"/>
      <c r="B399" s="11"/>
      <c r="C399" s="11"/>
    </row>
    <row r="400" spans="1:3" x14ac:dyDescent="0.25">
      <c r="A400" s="11"/>
      <c r="B400" s="11"/>
      <c r="C400" s="11"/>
    </row>
    <row r="401" spans="1:3" x14ac:dyDescent="0.25">
      <c r="A401" s="11"/>
      <c r="B401" s="11"/>
      <c r="C401" s="11"/>
    </row>
    <row r="402" spans="1:3" x14ac:dyDescent="0.25">
      <c r="A402" s="11"/>
      <c r="B402" s="11"/>
      <c r="C402" s="11"/>
    </row>
    <row r="403" spans="1:3" x14ac:dyDescent="0.25">
      <c r="A403" s="11"/>
      <c r="B403" s="11"/>
      <c r="C403" s="11"/>
    </row>
    <row r="404" spans="1:3" x14ac:dyDescent="0.25">
      <c r="A404" s="13"/>
      <c r="B404" s="13"/>
      <c r="C404" s="13"/>
    </row>
    <row r="405" spans="1:3" x14ac:dyDescent="0.25">
      <c r="A405" s="11"/>
      <c r="B405" s="11"/>
      <c r="C405" s="11"/>
    </row>
    <row r="406" spans="1:3" x14ac:dyDescent="0.25">
      <c r="A406" s="11"/>
      <c r="B406" s="11"/>
      <c r="C406" s="11"/>
    </row>
    <row r="407" spans="1:3" x14ac:dyDescent="0.25">
      <c r="A407" s="11"/>
      <c r="B407" s="11"/>
      <c r="C407" s="11"/>
    </row>
    <row r="408" spans="1:3" x14ac:dyDescent="0.25">
      <c r="A408" s="11"/>
      <c r="B408" s="11"/>
      <c r="C408" s="11"/>
    </row>
    <row r="409" spans="1:3" x14ac:dyDescent="0.25">
      <c r="A409" s="11"/>
      <c r="B409" s="11"/>
      <c r="C409" s="11"/>
    </row>
    <row r="410" spans="1:3" x14ac:dyDescent="0.25">
      <c r="A410" s="11"/>
      <c r="B410" s="11"/>
      <c r="C410" s="11"/>
    </row>
    <row r="411" spans="1:3" x14ac:dyDescent="0.25">
      <c r="A411" s="11"/>
      <c r="B411" s="11"/>
      <c r="C411" s="11"/>
    </row>
    <row r="412" spans="1:3" x14ac:dyDescent="0.25">
      <c r="A412" s="11"/>
      <c r="B412" s="11"/>
      <c r="C412" s="11"/>
    </row>
    <row r="413" spans="1:3" x14ac:dyDescent="0.25">
      <c r="A413" s="11"/>
      <c r="B413" s="11"/>
      <c r="C413" s="11"/>
    </row>
  </sheetData>
  <sortState ref="A150:K189">
    <sortCondition ref="B3:B344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2018-02-20T12:33:58Z</dcterms:created>
  <dcterms:modified xsi:type="dcterms:W3CDTF">2018-02-26T10:57:07Z</dcterms:modified>
</cp:coreProperties>
</file>